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8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курс" sheetId="10" state="hidden" r:id="rId10"/>
  </sheets>
  <definedNames/>
  <calcPr fullCalcOnLoad="1"/>
</workbook>
</file>

<file path=xl/sharedStrings.xml><?xml version="1.0" encoding="utf-8"?>
<sst xmlns="http://schemas.openxmlformats.org/spreadsheetml/2006/main" count="1107" uniqueCount="495">
  <si>
    <t xml:space="preserve">1. Радиаторные терморегуляторы и запорные радиаторные клапаны </t>
  </si>
  <si>
    <t>1.1. Термостатические элементы радиаторных терморегуляторов</t>
  </si>
  <si>
    <t>Эскиз</t>
  </si>
  <si>
    <t>Кодовый номер</t>
  </si>
  <si>
    <t>Тип</t>
  </si>
  <si>
    <t>Описание</t>
  </si>
  <si>
    <t>Диапазон настройки температуры, °С</t>
  </si>
  <si>
    <t>Длина капиллярной трубки, м</t>
  </si>
  <si>
    <t>Кол-во        в упаковке, шт.</t>
  </si>
  <si>
    <t>Группа скидок</t>
  </si>
  <si>
    <t>Цена, евро</t>
  </si>
  <si>
    <t>Цена, руб.</t>
  </si>
  <si>
    <t>без НДС</t>
  </si>
  <si>
    <t>c НДС</t>
  </si>
  <si>
    <t>Термостатические элементы для установки на клапаны RA-N, RA-G и другие клапаны  RA, встроенные в стальные радиаторы Baufa, Brotje, Brugman (Pfno, VK), Buderus, CICH (Europanel), De Longhi (Linea, Platella), Jaga (Linea, Plus), Northon, Ocean, Potterton-Myson, Schafer, Thermoteknik, Vogel &amp; Noot (Cosmo-Compact), а также на гарнитуры RA-K, RA-KE, RA15/6T, RA15/6TB и VHS</t>
  </si>
  <si>
    <t>013G2994</t>
  </si>
  <si>
    <t>RA 2994</t>
  </si>
  <si>
    <t xml:space="preserve">C газонаполненным встроенным температурным датчиком </t>
  </si>
  <si>
    <t>5–26</t>
  </si>
  <si>
    <t>—</t>
  </si>
  <si>
    <t>PL03-RTD</t>
  </si>
  <si>
    <t>013G2992</t>
  </si>
  <si>
    <t>RA 2992</t>
  </si>
  <si>
    <t>C газонаполненным выносным температурным датчиком</t>
  </si>
  <si>
    <t>0–2</t>
  </si>
  <si>
    <t>013G2920</t>
  </si>
  <si>
    <t>RA 2920</t>
  </si>
  <si>
    <t>C газонаполненным встроенным температурным датчиком и защитным кожухом от несанкционированного вмешательства</t>
  </si>
  <si>
    <t>013G2922</t>
  </si>
  <si>
    <t>RA 2922</t>
  </si>
  <si>
    <t xml:space="preserve">C газонаполненным выносным температурным датчиком и защитным кожухом от несанкционированного вмешательства </t>
  </si>
  <si>
    <t>013G2940</t>
  </si>
  <si>
    <t>RA 2940</t>
  </si>
  <si>
    <t xml:space="preserve">C газонаполненным встроенным температурным датчиком,
с функцией перекрытия C газонаполненным встроенным температурным датчиком,
с функцией перекрытия </t>
  </si>
  <si>
    <t>0–26</t>
  </si>
  <si>
    <t>013G5062</t>
  </si>
  <si>
    <t>RA 5062</t>
  </si>
  <si>
    <t>Дистанционного управления, с жидкостным встроенным температурным датчиком</t>
  </si>
  <si>
    <t>8–28</t>
  </si>
  <si>
    <t>013G5065</t>
  </si>
  <si>
    <t>RA 5065</t>
  </si>
  <si>
    <t>013G5068</t>
  </si>
  <si>
    <t>RA 5068</t>
  </si>
  <si>
    <t>013G5074</t>
  </si>
  <si>
    <t>RA 5074</t>
  </si>
  <si>
    <t>Дистанционного управления, с жидкостным выносным температурным датчиком</t>
  </si>
  <si>
    <t>0-2</t>
  </si>
  <si>
    <t>PL03-RTS</t>
  </si>
  <si>
    <t>013G5010</t>
  </si>
  <si>
    <t>RAW 5010</t>
  </si>
  <si>
    <t xml:space="preserve">С жидкостным встроенным температурным датчиком </t>
  </si>
  <si>
    <t>013G5012</t>
  </si>
  <si>
    <t>RAW 5012</t>
  </si>
  <si>
    <t>С жидкостным выносным температурным датчиком</t>
  </si>
  <si>
    <t>013G5110</t>
  </si>
  <si>
    <t>RAW 5110</t>
  </si>
  <si>
    <t xml:space="preserve">С жидкостным встроенным температурным датчиком, с функцией перекрытия </t>
  </si>
  <si>
    <t>0–28</t>
  </si>
  <si>
    <t>013G5081</t>
  </si>
  <si>
    <t>FTC</t>
  </si>
  <si>
    <t>С жидкостным выносным температурным датчиком для систем внутрипольного отопления</t>
  </si>
  <si>
    <t>15–50</t>
  </si>
  <si>
    <t>PL03-FH</t>
  </si>
  <si>
    <t>013G6070</t>
  </si>
  <si>
    <t>RAX</t>
  </si>
  <si>
    <t>С жидкостным встроенным температурным датчиком. Дизайн-версия, белый (RAL 9010)</t>
  </si>
  <si>
    <t>013G6075</t>
  </si>
  <si>
    <t>С жидкостным встроенным температурным датчиком. Дизайн-версия, черный (RAL 9005)</t>
  </si>
  <si>
    <t>013G6170</t>
  </si>
  <si>
    <t>С жидкостным встроенным температурным датчиком. Дизайн-версия, хромированный</t>
  </si>
  <si>
    <t>013G6171</t>
  </si>
  <si>
    <t xml:space="preserve">С жидкостным встроенным температурным датчиком. Дизайн-версия, стальной </t>
  </si>
  <si>
    <t>Термостатические элементы для установки на клапаны с присоединительной резьбой M30 x 1,5 производства компании «Данфосс», например RTD-N, RTD-G, РТД1, РТД2</t>
  </si>
  <si>
    <t>013G2945</t>
  </si>
  <si>
    <t>RA 2945</t>
  </si>
  <si>
    <t>Термостатические элементы для установки на клапаны c присоединительной резьбой М30 х 1,5 фирм MNG, Heimeier и Oventrop,
встроенные в стальные радиаторы Diatherm, Kermi, Korado, Purmo, Rettig, Radson, Demrad, Stelrad</t>
  </si>
  <si>
    <t>013G5030</t>
  </si>
  <si>
    <t>RAW-K</t>
  </si>
  <si>
    <t>С жидкостным встроенным температурным датчиком</t>
  </si>
  <si>
    <t>013G5032</t>
  </si>
  <si>
    <t>RAW-K 5032</t>
  </si>
  <si>
    <t>014G0051</t>
  </si>
  <si>
    <t>Living eco RA + K</t>
  </si>
  <si>
    <t>Электронный программируемый в комплекте с адаптерами RA и K ( М30 х 1,5)</t>
  </si>
  <si>
    <t>6–28</t>
  </si>
  <si>
    <t>Кол-во        в упаковке, шт</t>
  </si>
  <si>
    <t>с НДС</t>
  </si>
  <si>
    <t>Принадлежности для термостатических элементов (заказываются дополнительно)</t>
  </si>
  <si>
    <t>Набор инструментов для термостатических элементов</t>
  </si>
  <si>
    <t>013G1236</t>
  </si>
  <si>
    <t>Для монтажа термоэлементов с защитным кожухом и блокировки от несанкционированного демонтажа RA 2994/92/40/20/22</t>
  </si>
  <si>
    <t>Крышка для шкалы настройки</t>
  </si>
  <si>
    <t>013G1672</t>
  </si>
  <si>
    <t>Для термоэлементов с защитным кожухом RA 2920/22, для скрытия значения температурной настройки (комплект из 20 шт.)</t>
  </si>
  <si>
    <t>Защита от постороннего вмешательства</t>
  </si>
  <si>
    <t>013G5245</t>
  </si>
  <si>
    <t>Фиксатор для термоэлементов RA 2994/92/40, RAW (комплект из 20 шт.)</t>
  </si>
  <si>
    <t>013G1232</t>
  </si>
  <si>
    <t>Фиксатор для термоэлементов RA 2920/22 (комплект из 50 шт.)</t>
  </si>
  <si>
    <t>013G5287</t>
  </si>
  <si>
    <t>Защитное кольцо для термоэлементов с присоединительной гайкой M30 x 1,5 и RAW-K, RTD, RTS, белое RAL 9016 (комплект из 10 шт.)</t>
  </si>
  <si>
    <t>013G5288</t>
  </si>
  <si>
    <t>Защитное кольцо для термоэлементов с присоединительной гайкой M30 x 1,5 и RAW-K, RTD, RTS, светло-серое (комплект из 10 шт.)</t>
  </si>
  <si>
    <t>013G5289</t>
  </si>
  <si>
    <t>Защитное кольцо для термоэлементов с присоединительной гайкой M30 x 1,5 и RAW-K, RTD, RTS, темно-серое (комплект из 10 шт.)</t>
  </si>
  <si>
    <t>013G5326</t>
  </si>
  <si>
    <t>Защитное кольцо для термоэлементов с присоединительной гайкой M30 x 1,5 и RAW-K, RTD, RTS, черное (комплект из 10 шт.)</t>
  </si>
  <si>
    <t>013G5389</t>
  </si>
  <si>
    <t>Защитное кольцо для термоэлементов с присоединительной гайкой M30 x 1,5 и RAW-K, RTD, RTS, белое RAL 9010 (комплект из 10 шт.)</t>
  </si>
  <si>
    <t xml:space="preserve">Адаптеры для термостатических элементов </t>
  </si>
  <si>
    <t>013G5191</t>
  </si>
  <si>
    <t xml:space="preserve">Адаптер для установки термоэлементов дистанционного управления RA 5062/65/68/70/72/74/75 на клапаны с присоединением RA </t>
  </si>
  <si>
    <t>013G5194</t>
  </si>
  <si>
    <t>Адаптер для установки термоэлементов дистанционного управления RA 5062/65/68/70/72/74/75 на клапаны с присоединением M30 x 1,5 фирм MNG, Heimeier и Oventrop</t>
  </si>
  <si>
    <t>013G1350</t>
  </si>
  <si>
    <t>Угловой адаптер для установки термоэлементов RA и RAW
на клапаны RA</t>
  </si>
  <si>
    <t>014G0253</t>
  </si>
  <si>
    <t>Адаптер для установки термоэлементов Living eco на клапаны RTD</t>
  </si>
  <si>
    <t>В  таблицах используются следующие условные обозначения наличия позиции на складе:</t>
  </si>
  <si>
    <t>1 – имеется в наличии на складе;</t>
  </si>
  <si>
    <t>2 – поставка в течение 1–2 недель;</t>
  </si>
  <si>
    <t>3 – поставка по спецзаказу.</t>
  </si>
  <si>
    <t>1.2. Клапаны радиаторных терморегуляторов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</si>
  <si>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</si>
  <si>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Ду , мм</t>
  </si>
  <si>
    <r>
      <t>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/ч;        Kv,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/ч;        Kv,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/ч;        Kv,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</si>
  <si>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t>Кол-во в упаковке,
шт.Кол-во в упаковке,
шт.Кол-во в упаковке,
шт.</t>
  </si>
  <si>
    <r>
      <t>Клапан RA-N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с внутренней резьбой</t>
    </r>
    <r>
      <rPr>
        <vertAlign val="superscript"/>
        <sz val="10"/>
        <rFont val="Arial Cyr"/>
        <family val="2"/>
      </rPr>
      <t>1)Клапан RA-N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с внутренней резьбой</t>
    </r>
    <r>
      <rPr>
        <vertAlign val="superscript"/>
        <sz val="10"/>
        <rFont val="Arial Cyr"/>
        <family val="2"/>
      </rPr>
      <t>1)Клапан RA-N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с внутренней резьбой</t>
    </r>
    <r>
      <rPr>
        <vertAlign val="superscript"/>
        <sz val="10"/>
        <rFont val="Arial Cyr"/>
        <family val="2"/>
      </rPr>
      <t>1)</t>
    </r>
  </si>
  <si>
    <t>013G0011</t>
  </si>
  <si>
    <t>RA-N</t>
  </si>
  <si>
    <t>Угловой, никелированный</t>
  </si>
  <si>
    <t>0,65; 0,04–0,56</t>
  </si>
  <si>
    <t>013G3903</t>
  </si>
  <si>
    <t>0,90; 0,04–0,73</t>
  </si>
  <si>
    <t>013G0015</t>
  </si>
  <si>
    <t>1,40; 0,10–1,04</t>
  </si>
  <si>
    <t>013G0037</t>
  </si>
  <si>
    <t>013G0012</t>
  </si>
  <si>
    <t>Прямой, никелированный</t>
  </si>
  <si>
    <t>013G3904</t>
  </si>
  <si>
    <t>013G0016</t>
  </si>
  <si>
    <t>013G0038</t>
  </si>
  <si>
    <t>013G0151</t>
  </si>
  <si>
    <t>RA-N UK</t>
  </si>
  <si>
    <t>Угловой, версия UK, никелированный</t>
  </si>
  <si>
    <t>013G0153</t>
  </si>
  <si>
    <t>013G0155</t>
  </si>
  <si>
    <t>1,00; 0,10–0,80</t>
  </si>
  <si>
    <t>013G0231</t>
  </si>
  <si>
    <t>Угловой, трехосевая версия, правое исполнение, никелированный</t>
  </si>
  <si>
    <t>013G0233</t>
  </si>
  <si>
    <t>013G0232</t>
  </si>
  <si>
    <t>Угловой, трехосевая версия, левое исполнение, никелированный</t>
  </si>
  <si>
    <t>013G0234</t>
  </si>
  <si>
    <t>013G4247</t>
  </si>
  <si>
    <t>RA-NCX</t>
  </si>
  <si>
    <t>Угловой, хромированный</t>
  </si>
  <si>
    <t>013G4248</t>
  </si>
  <si>
    <t>Прямой, хромированный</t>
  </si>
  <si>
    <t>013G4239</t>
  </si>
  <si>
    <t>Угловой, трехосевая версия, правое исполнение, хромированный</t>
  </si>
  <si>
    <t>013G4240</t>
  </si>
  <si>
    <t>Угловой, трехосевая версия, левое исполнение, хромированный</t>
  </si>
  <si>
    <r>
      <t>Клапан RA-N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для прессового соединения с трубопроводом. Возможно применение инструментов производства фирм Geberit Mapress, REMS, Rothenberger, SANHA, ViegaКлапан RA-N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для прессового соединения с трубопроводом. Возможно применение инструментов производства фирм Geberit Mapress, REMS, Rothenberger, SANHA, Viega</t>
    </r>
  </si>
  <si>
    <t>013G3237</t>
  </si>
  <si>
    <t>RA-N Press</t>
  </si>
  <si>
    <t>Угловой, никелированный, под прессовое соединение</t>
  </si>
  <si>
    <t>013G3238</t>
  </si>
  <si>
    <t>Прямой, никелированный, под прессовое соединение</t>
  </si>
  <si>
    <t>013G3239</t>
  </si>
  <si>
    <t>RA-N UK Press</t>
  </si>
  <si>
    <t>Угловой, версия UK, никелированный, под прессовое соединение</t>
  </si>
  <si>
    <r>
      <t>Клапан RA-G для однотрубной насосной и двухтрубной гравитационной систем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с внутренней резьбойКлапан RA-G для однотрубной насосной и двухтрубной гравитационной систем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°С, с внутренней резьбой</t>
    </r>
  </si>
  <si>
    <t>013G1676</t>
  </si>
  <si>
    <t>RA-G</t>
  </si>
  <si>
    <t xml:space="preserve">4,30; 2,06 </t>
  </si>
  <si>
    <t>013G1678</t>
  </si>
  <si>
    <t xml:space="preserve">5,01; 2,20 </t>
  </si>
  <si>
    <t>013G1680</t>
  </si>
  <si>
    <t xml:space="preserve">5,50; 2,41 </t>
  </si>
  <si>
    <t>013G1675</t>
  </si>
  <si>
    <t xml:space="preserve">2,30; 1,63 </t>
  </si>
  <si>
    <t>013G1677</t>
  </si>
  <si>
    <t xml:space="preserve">3,81; 2,06 </t>
  </si>
  <si>
    <t>013G1679</t>
  </si>
  <si>
    <t xml:space="preserve">4,58; 2,27 </t>
  </si>
  <si>
    <r>
      <t>Клапан RA-DV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95 °С, допустимый перепад давления на клапане 0,1-0,6 бар, с внутренней резьбой</t>
    </r>
  </si>
  <si>
    <t>013G7711</t>
  </si>
  <si>
    <t>RA-DV</t>
  </si>
  <si>
    <t>20–125</t>
  </si>
  <si>
    <t>013G7712</t>
  </si>
  <si>
    <t>013G7713</t>
  </si>
  <si>
    <t>013G7714</t>
  </si>
  <si>
    <t xml:space="preserve"> </t>
  </si>
  <si>
    <t>Кол-во в упаковке, шт.</t>
  </si>
  <si>
    <t>Принадлежности для клапанов терморегуляторов (заказываются дополнительно)</t>
  </si>
  <si>
    <t>Запорная рукоятка для RA-N, RA-G</t>
  </si>
  <si>
    <t>013G3300</t>
  </si>
  <si>
    <t>Для отключения отопительного прибора при сервисных работах (не предназначена для регулирования)</t>
  </si>
  <si>
    <t>Блокировочное кольцо</t>
  </si>
  <si>
    <t>013G0294</t>
  </si>
  <si>
    <t>Для блокировки преднастройки клапана RA-N (комплект из 30 шт.)</t>
  </si>
  <si>
    <t>Сальниковый блок</t>
  </si>
  <si>
    <t>013G0290</t>
  </si>
  <si>
    <t>Для RA-N, RA-G (комплект из 10 шт.)</t>
  </si>
  <si>
    <t>Сервисное устройство</t>
  </si>
  <si>
    <t>013G3086</t>
  </si>
  <si>
    <t xml:space="preserve">Для монтажа/демонтажа кран-буксы клапана RA-N без опорожнения системы отопления </t>
  </si>
  <si>
    <r>
      <t>1)</t>
    </r>
    <r>
      <rPr>
        <sz val="10"/>
        <rFont val="Arial Cyr"/>
        <family val="2"/>
      </rPr>
      <t xml:space="preserve"> Фитинги для присоединения трубопроводов заказываются отдельно (см. п. 1.8 на стр. 14-15).</t>
    </r>
  </si>
  <si>
    <t>1.3. Комплекты терморегуляторов для систем отопления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</si>
  <si>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</si>
  <si>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Ду, мм</t>
  </si>
  <si>
    <t>Комплект терморегулятора для однотрубной системы отопления, состоящий из клапана RA-G и термостата RA2994</t>
  </si>
  <si>
    <t>013G2183</t>
  </si>
  <si>
    <t>RA-G/RA 2994</t>
  </si>
  <si>
    <t>Угловой</t>
  </si>
  <si>
    <t>013G2184</t>
  </si>
  <si>
    <t>Прямой</t>
  </si>
  <si>
    <t>013G2185</t>
  </si>
  <si>
    <t>013G2186</t>
  </si>
  <si>
    <t>Комплект терморегулятора для двухтрубной системы отопления, состоящий из клапана RA-N и термостата RA2994</t>
  </si>
  <si>
    <t>013G2173</t>
  </si>
  <si>
    <t>RA-N/RA 2994</t>
  </si>
  <si>
    <t>013G2174</t>
  </si>
  <si>
    <t>013G2175</t>
  </si>
  <si>
    <t>013G2176</t>
  </si>
  <si>
    <t>013G2160</t>
  </si>
  <si>
    <t>RA-N UK/ RA 2994</t>
  </si>
  <si>
    <t>Угловой UK</t>
  </si>
  <si>
    <t>Комплект клапана с уплотнительной втулкой для присоединительных гарнитур, состоящий из клапанов RA-K или RA-KE и термостата RA 2994</t>
  </si>
  <si>
    <t>013G2169</t>
  </si>
  <si>
    <t>RA-K/RA 2994</t>
  </si>
  <si>
    <t>Для двухтрубной системы отопления</t>
  </si>
  <si>
    <t>013G2170</t>
  </si>
  <si>
    <t>RA-KE/RA 2994</t>
  </si>
  <si>
    <t>Для однотрубной системы отопления</t>
  </si>
  <si>
    <t>Комплект для радиаторов с нижним подключением, состоящий из клапана RLV-KS и термостата RA2994, для установки на клапаны RA, встроенные   в стальные радиаторы Baufa, Brotje, Brugman (Pfno, VK), Buderus, CICH (Europanel), De Longhi (Linea, Platella), Jaga (Linea, Plus), Northon, Ocean, Potterton-Myson, Schafer, Thermoteknik, Vogel &amp; Noot (Cosmo-Compact)</t>
  </si>
  <si>
    <t>013G2131</t>
  </si>
  <si>
    <t>RLV-KS/RA 2994</t>
  </si>
  <si>
    <t>G ¾ A; G ½ A</t>
  </si>
  <si>
    <t>Прямой, межосевое расстояние 50 мм,   с переходниками</t>
  </si>
  <si>
    <t>013G2132</t>
  </si>
  <si>
    <t>G ¾ A; G ¾ A</t>
  </si>
  <si>
    <t>Прямой, межосевое расстояние 50 мм</t>
  </si>
  <si>
    <t>013G2133</t>
  </si>
  <si>
    <t>Угловой, межосевое расстояние 50 мм,   с переходниками</t>
  </si>
  <si>
    <t>013G2134</t>
  </si>
  <si>
    <t>Угловой, межосевое расстояние 50 мм</t>
  </si>
  <si>
    <t>Комплект для радиаторов с нижним подключением, состоящий из клапана RLV-KS и термостата RAW-K, для установки на клапаны c присоединительной резьбой М30 х 1,5 фирм MNG, Heimeier и Oventrop, встроенные в стальные радиаторы Diatherm, Kermi, Korado, Purmo, Rettig, Radson, Demrad, Stelrad</t>
  </si>
  <si>
    <t>013G2135</t>
  </si>
  <si>
    <t>RLV-KS/RAW-K</t>
  </si>
  <si>
    <t>013G2136</t>
  </si>
  <si>
    <t>013G2137</t>
  </si>
  <si>
    <t>013G2138</t>
  </si>
  <si>
    <t>Комплект терморегулятора для однотрубной системы отопления, состоящий из клапана RA-G и термостата RA2940, упаковка блистер</t>
  </si>
  <si>
    <t>013G2143</t>
  </si>
  <si>
    <t>RA-G/RA 2940</t>
  </si>
  <si>
    <t>013G2144</t>
  </si>
  <si>
    <t>013G2145</t>
  </si>
  <si>
    <t>013G2146</t>
  </si>
  <si>
    <t>Комплект терморегулятора для двухтрубной системы отопления, состоящий из клапана RA-N и термостата RA2940, упаковка блистер</t>
  </si>
  <si>
    <t>013G2153</t>
  </si>
  <si>
    <t>RA-N/RA 2940</t>
  </si>
  <si>
    <t>013G2154</t>
  </si>
  <si>
    <t>013G2155</t>
  </si>
  <si>
    <t>013G2156</t>
  </si>
  <si>
    <t>Комплект терморегулятора для однотрубной системы отопления, состоящий из клапана RA-G и электронного программируемого термостата living eco, упаковка блистер</t>
  </si>
  <si>
    <t>013G2127</t>
  </si>
  <si>
    <t xml:space="preserve">RA-G/living eco </t>
  </si>
  <si>
    <t xml:space="preserve">Комплект терморегулятора для двухтрубной системы отопления, состоящий из клапана RA-N и электронного программируемого термостата living eco, упаковка блистер </t>
  </si>
  <si>
    <t>013G2128</t>
  </si>
  <si>
    <t xml:space="preserve">RA-N/living eco </t>
  </si>
  <si>
    <t>013G2129</t>
  </si>
  <si>
    <t xml:space="preserve">Прямой </t>
  </si>
  <si>
    <t>Комплект терморегуляторов для однотрубной системы состоящий из клапана регулирующего RA-G и термостата RA 2992, упаковка блистер</t>
  </si>
  <si>
    <t>013G2117</t>
  </si>
  <si>
    <t>RA-G/RA 2992</t>
  </si>
  <si>
    <t>Прямой, с выносным температурным датчиком, длина капиллярной трубки 0-2 м.</t>
  </si>
  <si>
    <t>Комплект терморегуляторов для двухтрубной системы состоящий из клапана регулирующего RA-N и термостата RA 2992, упаковка блистер</t>
  </si>
  <si>
    <t>013G2118</t>
  </si>
  <si>
    <t>RA-N/RA 2992</t>
  </si>
  <si>
    <t>Угловой, с выносным температурным датчиком, длина капиллярной трубки 0-2 м.</t>
  </si>
  <si>
    <t>013G2119</t>
  </si>
  <si>
    <t>1.4. Присоединительно-регулирующие гарнитуры</t>
  </si>
  <si>
    <r>
      <t>Присоединение, дюймы, вход/выход</t>
    </r>
    <r>
      <rPr>
        <b/>
        <vertAlign val="superscript"/>
        <sz val="10"/>
        <rFont val="Arial Cyr"/>
        <family val="2"/>
      </rPr>
      <t>1)Присоединение, дюймы, вход/выход1)Присоединение, дюймы, вход/выход1)</t>
    </r>
  </si>
  <si>
    <r>
      <t>Гарнитура RA-K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°СГарнитура RA-K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°СГарнитура RA-K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</si>
  <si>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Клапан RA-К с уплотнительной втулкой  и отводом с накидной гайкой (А)</t>
  </si>
  <si>
    <t>013G3363</t>
  </si>
  <si>
    <t>RA-K</t>
  </si>
  <si>
    <t>С предварительной настройкой</t>
  </si>
  <si>
    <t>R ½; R ½</t>
  </si>
  <si>
    <t>Соединительная трубка (В)</t>
  </si>
  <si>
    <t>013G3377</t>
  </si>
  <si>
    <t>Длина 950 мм, диаметр 15 мм</t>
  </si>
  <si>
    <t>013G3378</t>
  </si>
  <si>
    <t>Длина 650 мм, диаметр 15 мм</t>
  </si>
  <si>
    <t>Присоединительная деталь RA-К с запорным краном (С1)</t>
  </si>
  <si>
    <t>013G3367</t>
  </si>
  <si>
    <t>Для нижнего подключения трубопроводов</t>
  </si>
  <si>
    <t>G ¾; R ½</t>
  </si>
  <si>
    <t>Присоединительная деталь RA-КW с запорным краном (С2)</t>
  </si>
  <si>
    <t>013G3369</t>
  </si>
  <si>
    <t>RA-КW</t>
  </si>
  <si>
    <t>Для тыльного подключения трубопроводов</t>
  </si>
  <si>
    <r>
      <t>Гарнитура RA15/6T для однотрубной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°С; длина трубки 205 ммГарнитура RA15/6T для однотрубной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°С; длина трубки 205 ммГарнитура RA15/6T для однотрубной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°С; длина трубки 205 мм</t>
    </r>
  </si>
  <si>
    <t>013G3270</t>
  </si>
  <si>
    <r>
      <t>RA 15/6T</t>
    </r>
    <r>
      <rPr>
        <vertAlign val="superscript"/>
        <sz val="10"/>
        <rFont val="Arial Cyr"/>
        <family val="2"/>
      </rPr>
      <t>1)RA 15/6T1)</t>
    </r>
  </si>
  <si>
    <t>Совместима с RA2000 и RAW</t>
  </si>
  <si>
    <r>
      <t>Гарнитура VHS для двухтрубной насосной системы отопления; 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°С; совместима с RA2000, RAW и RAXГарнитура VHS для двухтрубной насосной системы отопления; 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°С; совместима с RA2000, RAW и RAX</t>
    </r>
  </si>
  <si>
    <t>013G4741</t>
  </si>
  <si>
    <t>VHS15</t>
  </si>
  <si>
    <t>Угловая</t>
  </si>
  <si>
    <t>G ½; G ¾</t>
  </si>
  <si>
    <t>013G4742</t>
  </si>
  <si>
    <t>Прямая</t>
  </si>
  <si>
    <t>013G4743</t>
  </si>
  <si>
    <t>G ¾; G ¾</t>
  </si>
  <si>
    <t>013G4744</t>
  </si>
  <si>
    <r>
      <t>Гарнитура RA-KЕ для однотрубной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°СГарнитура RA-KЕ для однотрубной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</si>
  <si>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Клапан RA-КE с уплотнительной втулкой  и отводом с накидной гайкой (А)</t>
  </si>
  <si>
    <t>013G3362</t>
  </si>
  <si>
    <t>RA-КE</t>
  </si>
  <si>
    <t>Без предварительной настройки</t>
  </si>
  <si>
    <t>Присоединительная деталь RA-КE с запорным краном (С1)</t>
  </si>
  <si>
    <t>013G3366</t>
  </si>
  <si>
    <t>Присоединительная деталь RA-КEW с запорным краном (С2)</t>
  </si>
  <si>
    <t>013G3368</t>
  </si>
  <si>
    <t>RA-КEW</t>
  </si>
  <si>
    <r>
      <t>Гарнитура RA15/6TB для двухтрубной насосной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°С; без предварительной настройки K</t>
    </r>
    <r>
      <rPr>
        <vertAlign val="subscript"/>
        <sz val="10"/>
        <rFont val="Arial Cyr"/>
        <family val="2"/>
      </rPr>
      <t>v</t>
    </r>
    <r>
      <rPr>
        <sz val="10"/>
        <rFont val="Arial Cyr"/>
        <family val="2"/>
      </rPr>
      <t>, длина трубки 205 мм</t>
    </r>
  </si>
  <si>
    <t>013G3215</t>
  </si>
  <si>
    <r>
      <t>RA 15/6TB</t>
    </r>
    <r>
      <rPr>
        <vertAlign val="superscript"/>
        <sz val="10"/>
        <rFont val="Arial Cyr"/>
        <family val="2"/>
      </rPr>
      <t>1)</t>
    </r>
  </si>
  <si>
    <t>1.5. Запорно-присоединительные радиаторные клапаны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</si>
  <si>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</si>
  <si>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r>
      <t>Kvs,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</si>
  <si>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Клапан RLV, c возможностью опорожнения, для бокового присоединения к радиатору трубопроводов двухтрубной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</si>
  <si>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003L0141</t>
  </si>
  <si>
    <t>RLV-10</t>
  </si>
  <si>
    <t>1,8</t>
  </si>
  <si>
    <t>PL03-RLV</t>
  </si>
  <si>
    <t>003L0143</t>
  </si>
  <si>
    <t>RLV-15</t>
  </si>
  <si>
    <t>2,5</t>
  </si>
  <si>
    <t>003L0145</t>
  </si>
  <si>
    <t>RLV-20</t>
  </si>
  <si>
    <t>3,0</t>
  </si>
  <si>
    <t>003L0142</t>
  </si>
  <si>
    <t>003L0144</t>
  </si>
  <si>
    <t>003L0146</t>
  </si>
  <si>
    <t>003L1824</t>
  </si>
  <si>
    <t>RLV-15 Press</t>
  </si>
  <si>
    <t xml:space="preserve">Прямой, никелированный, под прессовое соединение </t>
  </si>
  <si>
    <t>003L1825</t>
  </si>
  <si>
    <t xml:space="preserve">Угловой, никелированный, под прессовое соединение </t>
  </si>
  <si>
    <t>003L0273</t>
  </si>
  <si>
    <t xml:space="preserve">RLV-15 CX </t>
  </si>
  <si>
    <t>003L0274</t>
  </si>
  <si>
    <r>
      <t>Присоединение, дюймы, вход/выход</t>
    </r>
    <r>
      <rPr>
        <b/>
        <vertAlign val="superscript"/>
        <sz val="10"/>
        <rFont val="Arial Cyr"/>
        <family val="2"/>
      </rPr>
      <t>1)Присоединение, дюймы, вход/выход1)</t>
    </r>
  </si>
  <si>
    <r>
      <t>Клапан RLV-K, с возможностью опорожнения, для нижнего присоединения к радиатору трубопроводов двух- или однотрубной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°СКлапан RLV-K, с возможностью опорожнения, для нижнего присоединения к радиатору трубопроводов двух- или однотрубной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</si>
  <si>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003L0280</t>
  </si>
  <si>
    <t>RLV-K</t>
  </si>
  <si>
    <t>Прямой, межосевое расстояние 50 мм, с переходниками</t>
  </si>
  <si>
    <t>003L0281</t>
  </si>
  <si>
    <t>G ¾ A; G ¾</t>
  </si>
  <si>
    <t>003L0282</t>
  </si>
  <si>
    <t>Угловой, межосевое расстояние 50 мм, с переходниками</t>
  </si>
  <si>
    <t>003L0283</t>
  </si>
  <si>
    <r>
      <t>Клапан RLV-KD, с возможностью опорожнения, для нижнего присоединения к радиатору трубопроводов двухтрубной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°СКлапан RLV-KD, с возможностью опорожнения, для нижнего присоединения к радиатору трубопроводов двухтрубной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</si>
  <si>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003L0240</t>
  </si>
  <si>
    <t xml:space="preserve">RLV-KD </t>
  </si>
  <si>
    <t>003L0241</t>
  </si>
  <si>
    <t>003L0242</t>
  </si>
  <si>
    <t>003L0243</t>
  </si>
  <si>
    <t>RLV-KD</t>
  </si>
  <si>
    <r>
      <t>Клапан RLV-KS, без возможности опорожнения, для нижнего присоединения к радиатору трубопроводов двухтрубной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°СКлапан RLV-KS, без возможности опорожнения, для нижнего присоединения к радиатору трубопроводов двухтрубной системы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</si>
  <si>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003L0220</t>
  </si>
  <si>
    <t>RLV-KS</t>
  </si>
  <si>
    <t>003L0221</t>
  </si>
  <si>
    <t>003L0222</t>
  </si>
  <si>
    <t>003L0223</t>
  </si>
  <si>
    <t>Принадлежности для запорно-присоединительных клапанов (заказываются дополнительно)</t>
  </si>
  <si>
    <t>Спускной кран</t>
  </si>
  <si>
    <t>003L0152</t>
  </si>
  <si>
    <t>Для RLV, RLV-K, RLV-KD c насадкой под шланг ¾”</t>
  </si>
  <si>
    <t>1.6. Комплекты терморегуляторов и запорных клапанов для дизайн-радиаторов и полотенцесушителей</t>
  </si>
  <si>
    <t>Диапазон настройки температур, °С</t>
  </si>
  <si>
    <t>013G4003</t>
  </si>
  <si>
    <t>RAX, RA-URX, RLV-X</t>
  </si>
  <si>
    <t>Хромированный, правый (комплект: термоэлемент, правый клапан терморегулятора, левый запорный клапан)</t>
  </si>
  <si>
    <t>0–30</t>
  </si>
  <si>
    <t>013G4004</t>
  </si>
  <si>
    <t>Хромированный, левый (комплект: термоэлемент, левый клапан термо-регулятора, правый запорный клапан)</t>
  </si>
  <si>
    <t>013G4007</t>
  </si>
  <si>
    <t>Холодно-белый (RAL 9016), правый (комплект: термоэлемент, правый клапан терморегулятора, левый запорный клапан)</t>
  </si>
  <si>
    <t>013G4008</t>
  </si>
  <si>
    <t>Холодно-белый (RAL 9016), левый (комплект: термоэлемент, левый клапан терморегулятора, правый запорный клапан)</t>
  </si>
  <si>
    <t>013G4009</t>
  </si>
  <si>
    <t>Стальной, правый (комплект: термоэлемент, правый клапан терморегулятора, левый запорный клапан)</t>
  </si>
  <si>
    <t>013G4010</t>
  </si>
  <si>
    <t>Стальной, левый (комплект: термоэлемент, левый клапан термо-регулятора, правый запорный клапан)</t>
  </si>
  <si>
    <t>1.7. Дроссели для отопительных приборов однотрубных систем отопления</t>
  </si>
  <si>
    <r>
      <t>K</t>
    </r>
    <r>
      <rPr>
        <b/>
        <vertAlign val="subscript"/>
        <sz val="10"/>
        <rFont val="Arial Cyr"/>
        <family val="2"/>
      </rPr>
      <t>vs</t>
    </r>
    <r>
      <rPr>
        <b/>
        <sz val="10"/>
        <rFont val="Arial Cyr"/>
        <family val="2"/>
      </rPr>
      <t>, 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/ч</t>
    </r>
  </si>
  <si>
    <r>
      <t>Дроссель обратного потока для отопительных приборов однотрубных систем отопления, оснащенных терморегуляторами и счетчиками-распределителями индивидуального учета тепла;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</si>
  <si>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013L1925</t>
  </si>
  <si>
    <t>RTD-CB</t>
  </si>
  <si>
    <t>Размер резьбы штуцеров: вход — R ½; выход — Rp ½</t>
  </si>
  <si>
    <t>4,54</t>
  </si>
  <si>
    <t>013L1926</t>
  </si>
  <si>
    <t>Размер резьбы штуцеров: вход — R ¾; выход — Rp ¾</t>
  </si>
  <si>
    <t>8,06</t>
  </si>
  <si>
    <r>
      <t>Байпасный дроссель для установки на перемычке (байпасе, замыкающем участке) приборов в однотрубных системах отопления;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бар, 
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</t>
    </r>
  </si>
  <si>
    <t>013L1915</t>
  </si>
  <si>
    <t>RTD-BR</t>
  </si>
  <si>
    <t>Условный проход байпаса/дросселя Ду = 15/10 мм; размер резьбы штуцеров:  вход — G ½; выход — G ½</t>
  </si>
  <si>
    <t>6,80</t>
  </si>
  <si>
    <t>013L1916</t>
  </si>
  <si>
    <t>Условный проход байпаса/дросселя Ду = 20/15 мм; размер резьбы штуцеров:  вход — G ¾; выход — G¾</t>
  </si>
  <si>
    <t>15,10</t>
  </si>
  <si>
    <t>1.8. Фитинги для присоединения трубопроводов и дополнительные принадлежности</t>
  </si>
  <si>
    <t>Диаметр трубы, мм</t>
  </si>
  <si>
    <r>
      <t>Присоединение, дюймы вход/выход</t>
    </r>
    <r>
      <rPr>
        <b/>
        <vertAlign val="superscript"/>
        <sz val="10"/>
        <rFont val="Arial Cyr"/>
        <family val="2"/>
      </rPr>
      <t>1)</t>
    </r>
  </si>
  <si>
    <r>
      <t>Фитинги (комплект: фитинг и соединительная гайка) для медных труб;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10 бар 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120 °С. </t>
    </r>
  </si>
  <si>
    <t>013G4100</t>
  </si>
  <si>
    <t>Для RA-N-10, RLV-10</t>
  </si>
  <si>
    <t>Наружная резьба, G 3/8 A</t>
  </si>
  <si>
    <t>013G4102</t>
  </si>
  <si>
    <t>013G4110</t>
  </si>
  <si>
    <t>Для RA-N-15, RA15/6T, RA15/6TB, RLV-15</t>
  </si>
  <si>
    <t>Наружная резьба, G ½ A</t>
  </si>
  <si>
    <t>013G4112</t>
  </si>
  <si>
    <t>013G4114</t>
  </si>
  <si>
    <t>013G4115</t>
  </si>
  <si>
    <t>013G4116</t>
  </si>
  <si>
    <t>013G4120</t>
  </si>
  <si>
    <t>Для RA-K, RA-KE, RA15/6T, RA-C-15, VHS, RLV-K, RLV-KD, RLV-KS</t>
  </si>
  <si>
    <t>Внутренняя резьба, G ¾</t>
  </si>
  <si>
    <t>013G4122</t>
  </si>
  <si>
    <t>013G4124</t>
  </si>
  <si>
    <t>013G4125</t>
  </si>
  <si>
    <t>013G4126</t>
  </si>
  <si>
    <t>013G4128</t>
  </si>
  <si>
    <r>
      <t>Фитинги (комплект: фитинг, обжимное кольцо и соединительная гайка) для полимерных труб (PEX);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95 °С. Фитинги (комплект: фитинг, обжимное кольцо и соединительная гайка) для полимерных труб (PEX); 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95 °С. </t>
    </r>
  </si>
  <si>
    <t>013G4144</t>
  </si>
  <si>
    <t>Для RA-N-15, RA15/6T, RA15/6 TB, RLV-15</t>
  </si>
  <si>
    <t>14 x 2</t>
  </si>
  <si>
    <t>013G4147</t>
  </si>
  <si>
    <t>15 x 2,5</t>
  </si>
  <si>
    <t>013G4152</t>
  </si>
  <si>
    <t>12 x 2</t>
  </si>
  <si>
    <t>013G4154</t>
  </si>
  <si>
    <t>013G4156</t>
  </si>
  <si>
    <t>16 x 2</t>
  </si>
  <si>
    <t>013G4162</t>
  </si>
  <si>
    <t>17 x 2</t>
  </si>
  <si>
    <t>013G4158</t>
  </si>
  <si>
    <t>18 x 2</t>
  </si>
  <si>
    <t>013G4160</t>
  </si>
  <si>
    <t>20 x 2</t>
  </si>
  <si>
    <t>013G4155</t>
  </si>
  <si>
    <t>013G4159</t>
  </si>
  <si>
    <t>18 x 2,5</t>
  </si>
  <si>
    <t>013G4157</t>
  </si>
  <si>
    <t>16 x 1,5</t>
  </si>
  <si>
    <t>013G4163</t>
  </si>
  <si>
    <t>16 x 2,2</t>
  </si>
  <si>
    <t>013G4161</t>
  </si>
  <si>
    <t>20 x  2,5</t>
  </si>
  <si>
    <r>
      <t>Фитинги (комплект: фитинг, опорная втулка, обжимное кольцо, шайба и соединительная гайка) для металлопластиковых труб (Alupex); 
Р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6 бар, Т</t>
    </r>
    <r>
      <rPr>
        <vertAlign val="subscript"/>
        <sz val="10"/>
        <rFont val="Arial Cyr"/>
        <family val="2"/>
      </rPr>
      <t>макс.</t>
    </r>
    <r>
      <rPr>
        <sz val="10"/>
        <rFont val="Arial Cyr"/>
        <family val="2"/>
      </rPr>
      <t xml:space="preserve"> = 95 °С.</t>
    </r>
  </si>
  <si>
    <t>013G4174</t>
  </si>
  <si>
    <t>Наружная резьба, G ½A</t>
  </si>
  <si>
    <t>013G4184</t>
  </si>
  <si>
    <t>013G4186</t>
  </si>
  <si>
    <t>013G4187</t>
  </si>
  <si>
    <t>013G4188</t>
  </si>
  <si>
    <t>013G4190</t>
  </si>
  <si>
    <t>013G4191</t>
  </si>
  <si>
    <r>
      <t>1)</t>
    </r>
    <r>
      <rPr>
        <sz val="10"/>
        <rFont val="Arial Cyr"/>
        <family val="2"/>
      </rPr>
      <t xml:space="preserve"> По вопросам приобретения комплекта присоединительных фитингов (комплекта накидных гаек) обращайтесь в ООО «Данфосс».</t>
    </r>
  </si>
  <si>
    <t>1.9. Примеры заказа комплекта арматуры для отопительного прибора без встроенного радиаторного клапана</t>
  </si>
  <si>
    <t>Для отопительного прибора с боковыми подводками диаметром 15 мм с присоединением к двухтрубному стояку системы отопления</t>
  </si>
  <si>
    <r>
      <t>Клапан терморегулятора RA-N, прямой,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15 мм</t>
    </r>
  </si>
  <si>
    <t>Термостатический элемент RA 2994 со встроенным датчиком температуры</t>
  </si>
  <si>
    <r>
      <t>Запорно присоединительный клапан RLV с возможностью слива, прямой,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15 мм</t>
    </r>
  </si>
  <si>
    <t xml:space="preserve">или </t>
  </si>
  <si>
    <r>
      <t>Комплект радиаторного терморегулятора RA 2994 и RA-N, прямой,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15 мм</t>
    </r>
  </si>
  <si>
    <r>
      <t>Запорно-присоединительный клапан RLV с возможностью слива, прямой,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15 мм</t>
    </r>
  </si>
  <si>
    <t>Для отопительного прибора с боковыми подводками диаметром 20 мм с присоединением к однотрубному стояку системы отопления</t>
  </si>
  <si>
    <r>
      <t>Клапан терморегулятора RA-G, прямой,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20 мм</t>
    </r>
  </si>
  <si>
    <t>065B8217</t>
  </si>
  <si>
    <r>
      <t>Шаровой кран со спускным элементов,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20 мм  (другие варианты шаровых кранов см. раздел 8.1                на стр. 80-84)</t>
    </r>
  </si>
  <si>
    <t>или</t>
  </si>
  <si>
    <r>
      <t>Комплект радиаторного терморегулятора RA 2994 и RA-G, прямой,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20 мм</t>
    </r>
  </si>
  <si>
    <r>
      <t>Шаровой кран со спускным элементов, Д</t>
    </r>
    <r>
      <rPr>
        <vertAlign val="subscript"/>
        <sz val="10"/>
        <rFont val="Arial Cyr"/>
        <family val="2"/>
      </rPr>
      <t>у</t>
    </r>
    <r>
      <rPr>
        <sz val="10"/>
        <rFont val="Arial Cyr"/>
        <family val="2"/>
      </rPr>
      <t xml:space="preserve"> = 20 мм  (другие варианты шаровых кранов см. раздел 8.1                   на стр. 80-84)</t>
    </r>
  </si>
  <si>
    <t>Для отопительного прибора с боковым присоединением, с 500 мм межосевым растоянием между присоединительными отверстиями, для нижнего подключения к горизонтальной двухтрубной системе отопления</t>
  </si>
  <si>
    <t>Клапан RA-К с уплотнительной втулкой  и отводом с накидной гайкой</t>
  </si>
  <si>
    <t>Соединительная трубка 650 мм</t>
  </si>
  <si>
    <t>Присоединительная деталь RA-К с запорным краном, для нижнего подключения трубопроводов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</si>
</sst>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_-* #,##0.00_р_._-;\-* #,##0.00_р_._-;_-* \-??_р_._-;_-@_-"/>
  </numFmts>
  <fonts count="16">
    <font>
      <sz val="10"/>
      <name val="Arial"/>
      <family val="2"/>
    </font>
    <font>
      <sz val="10"/>
      <color indexed="8"/>
      <name val="Myriad Pro"/>
      <family val="2"/>
    </font>
    <font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u val="single"/>
      <sz val="10"/>
      <color indexed="12"/>
      <name val="Arial Cyr"/>
      <family val="2"/>
    </font>
    <font>
      <b/>
      <u val="single"/>
      <sz val="10"/>
      <color indexed="63"/>
      <name val="Arial Cyr"/>
      <family val="2"/>
    </font>
    <font>
      <b/>
      <sz val="11"/>
      <color indexed="63"/>
      <name val="Arial Cyr"/>
      <family val="2"/>
    </font>
    <font>
      <b/>
      <vertAlign val="superscript"/>
      <sz val="10"/>
      <name val="Arial Cyr"/>
      <family val="2"/>
    </font>
    <font>
      <vertAlign val="subscript"/>
      <sz val="10"/>
      <name val="Arial Cyr"/>
      <family val="2"/>
    </font>
    <font>
      <vertAlign val="superscript"/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Myriad Pro"/>
      <family val="2"/>
    </font>
    <font>
      <b/>
      <vertAlign val="subscript"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2" fillId="2" borderId="1">
      <alignment horizontal="right" vertical="center"/>
      <protection hidden="1"/>
    </xf>
    <xf numFmtId="164" fontId="2" fillId="0" borderId="0">
      <alignment/>
      <protection/>
    </xf>
  </cellStyleXfs>
  <cellXfs count="153">
    <xf numFmtId="164" fontId="0" fillId="0" borderId="0" xfId="0" applyAlignment="1">
      <alignment/>
    </xf>
    <xf numFmtId="164" fontId="2" fillId="0" borderId="0" xfId="25">
      <alignment/>
      <protection/>
    </xf>
    <xf numFmtId="164" fontId="2" fillId="0" borderId="0" xfId="25" applyAlignment="1">
      <alignment horizontal="center"/>
      <protection/>
    </xf>
    <xf numFmtId="165" fontId="2" fillId="0" borderId="0" xfId="25" applyNumberFormat="1">
      <alignment/>
      <protection/>
    </xf>
    <xf numFmtId="164" fontId="3" fillId="0" borderId="0" xfId="25" applyFont="1" applyBorder="1">
      <alignment/>
      <protection/>
    </xf>
    <xf numFmtId="165" fontId="4" fillId="0" borderId="0" xfId="25" applyNumberFormat="1" applyFont="1">
      <alignment/>
      <protection/>
    </xf>
    <xf numFmtId="164" fontId="5" fillId="0" borderId="0" xfId="25" applyFont="1" applyBorder="1">
      <alignment/>
      <protection/>
    </xf>
    <xf numFmtId="164" fontId="5" fillId="3" borderId="1" xfId="25" applyFont="1" applyFill="1" applyBorder="1" applyAlignment="1">
      <alignment horizontal="center" vertical="center" wrapText="1"/>
      <protection/>
    </xf>
    <xf numFmtId="165" fontId="5" fillId="3" borderId="1" xfId="25" applyNumberFormat="1" applyFont="1" applyFill="1" applyBorder="1" applyAlignment="1">
      <alignment horizontal="center" vertical="center" wrapText="1"/>
      <protection/>
    </xf>
    <xf numFmtId="164" fontId="2" fillId="0" borderId="1" xfId="25" applyBorder="1">
      <alignment/>
      <protection/>
    </xf>
    <xf numFmtId="164" fontId="2" fillId="0" borderId="1" xfId="25" applyFont="1" applyBorder="1" applyAlignment="1">
      <alignment wrapText="1"/>
      <protection/>
    </xf>
    <xf numFmtId="165" fontId="2" fillId="0" borderId="1" xfId="25" applyNumberFormat="1" applyBorder="1" applyAlignment="1">
      <alignment wrapText="1"/>
      <protection/>
    </xf>
    <xf numFmtId="164" fontId="5" fillId="0" borderId="1" xfId="25" applyFont="1" applyFill="1" applyBorder="1" applyAlignment="1">
      <alignment vertical="center"/>
      <protection/>
    </xf>
    <xf numFmtId="164" fontId="6" fillId="0" borderId="1" xfId="20" applyNumberFormat="1" applyFill="1" applyBorder="1" applyAlignment="1" applyProtection="1">
      <alignment horizontal="center" vertical="center"/>
      <protection/>
    </xf>
    <xf numFmtId="164" fontId="5" fillId="0" borderId="1" xfId="25" applyFont="1" applyFill="1" applyBorder="1" applyAlignment="1">
      <alignment horizontal="center" vertical="center"/>
      <protection/>
    </xf>
    <xf numFmtId="164" fontId="2" fillId="0" borderId="1" xfId="25" applyFont="1" applyFill="1" applyBorder="1" applyAlignment="1">
      <alignment horizontal="center" vertical="center"/>
      <protection/>
    </xf>
    <xf numFmtId="164" fontId="2" fillId="0" borderId="1" xfId="25" applyFont="1" applyFill="1" applyBorder="1" applyAlignment="1">
      <alignment vertical="center" wrapText="1"/>
      <protection/>
    </xf>
    <xf numFmtId="166" fontId="2" fillId="2" borderId="1" xfId="25" applyNumberFormat="1" applyFill="1" applyBorder="1" applyAlignment="1">
      <alignment horizontal="right" vertical="center"/>
      <protection/>
    </xf>
    <xf numFmtId="165" fontId="2" fillId="2" borderId="1" xfId="24">
      <alignment horizontal="right" vertical="center"/>
      <protection hidden="1"/>
    </xf>
    <xf numFmtId="164" fontId="2" fillId="0" borderId="1" xfId="25" applyBorder="1" applyAlignment="1">
      <alignment horizontal="left" vertical="center"/>
      <protection/>
    </xf>
    <xf numFmtId="166" fontId="2" fillId="0" borderId="0" xfId="25" applyNumberFormat="1">
      <alignment/>
      <protection/>
    </xf>
    <xf numFmtId="164" fontId="7" fillId="0" borderId="1" xfId="20" applyNumberFormat="1" applyFont="1" applyFill="1" applyBorder="1" applyAlignment="1" applyProtection="1">
      <alignment horizontal="center" vertical="center"/>
      <protection/>
    </xf>
    <xf numFmtId="164" fontId="5" fillId="0" borderId="2" xfId="25" applyFont="1" applyFill="1" applyBorder="1" applyAlignment="1">
      <alignment vertical="center"/>
      <protection/>
    </xf>
    <xf numFmtId="164" fontId="2" fillId="0" borderId="1" xfId="25" applyFont="1" applyFill="1" applyBorder="1" applyAlignment="1">
      <alignment horizontal="center"/>
      <protection/>
    </xf>
    <xf numFmtId="164" fontId="2" fillId="0" borderId="1" xfId="25" applyFont="1" applyFill="1" applyBorder="1" applyAlignment="1">
      <alignment vertical="center" wrapText="1" shrinkToFit="1"/>
      <protection/>
    </xf>
    <xf numFmtId="164" fontId="5" fillId="0" borderId="1" xfId="25" applyFont="1" applyFill="1" applyBorder="1">
      <alignment/>
      <protection/>
    </xf>
    <xf numFmtId="164" fontId="2" fillId="0" borderId="3" xfId="25" applyFont="1" applyFill="1" applyBorder="1" applyAlignment="1">
      <alignment horizontal="left" vertical="center" wrapText="1"/>
      <protection/>
    </xf>
    <xf numFmtId="164" fontId="2" fillId="0" borderId="4" xfId="25" applyFill="1" applyBorder="1" applyAlignment="1">
      <alignment horizontal="left" vertical="center" wrapText="1"/>
      <protection/>
    </xf>
    <xf numFmtId="164" fontId="2" fillId="0" borderId="5" xfId="25" applyFill="1" applyBorder="1" applyAlignment="1">
      <alignment horizontal="left" vertical="center" wrapText="1"/>
      <protection/>
    </xf>
    <xf numFmtId="164" fontId="5" fillId="0" borderId="1" xfId="25" applyFont="1" applyFill="1" applyBorder="1" applyAlignment="1">
      <alignment vertical="center" wrapText="1"/>
      <protection/>
    </xf>
    <xf numFmtId="164" fontId="5" fillId="0" borderId="1" xfId="25" applyFont="1" applyFill="1" applyBorder="1" applyAlignment="1">
      <alignment horizontal="center" vertical="center" wrapText="1"/>
      <protection/>
    </xf>
    <xf numFmtId="164" fontId="2" fillId="0" borderId="1" xfId="25" applyFont="1" applyFill="1" applyBorder="1" applyAlignment="1">
      <alignment horizontal="center" vertical="center" wrapText="1"/>
      <protection/>
    </xf>
    <xf numFmtId="166" fontId="2" fillId="2" borderId="1" xfId="25" applyNumberFormat="1" applyFill="1" applyBorder="1" applyAlignment="1">
      <alignment horizontal="right" vertical="center" wrapText="1"/>
      <protection/>
    </xf>
    <xf numFmtId="164" fontId="2" fillId="0" borderId="1" xfId="25" applyBorder="1" applyAlignment="1">
      <alignment horizontal="left" vertical="center" wrapText="1"/>
      <protection/>
    </xf>
    <xf numFmtId="164" fontId="2" fillId="0" borderId="1" xfId="25" applyBorder="1" applyAlignment="1">
      <alignment vertical="center" wrapText="1"/>
      <protection/>
    </xf>
    <xf numFmtId="164" fontId="5" fillId="0" borderId="1" xfId="25" applyFont="1" applyBorder="1">
      <alignment/>
      <protection/>
    </xf>
    <xf numFmtId="164" fontId="2" fillId="0" borderId="1" xfId="25" applyFont="1" applyFill="1" applyBorder="1" applyAlignment="1">
      <alignment horizontal="left" vertical="center" wrapText="1"/>
      <protection/>
    </xf>
    <xf numFmtId="165" fontId="2" fillId="2" borderId="1" xfId="24" applyBorder="1">
      <alignment horizontal="right" vertical="center"/>
      <protection hidden="1"/>
    </xf>
    <xf numFmtId="164" fontId="2" fillId="0" borderId="0" xfId="25" applyAlignment="1">
      <alignment vertical="center" wrapText="1"/>
      <protection/>
    </xf>
    <xf numFmtId="164" fontId="2" fillId="0" borderId="0" xfId="25" applyAlignment="1">
      <alignment horizontal="center" vertical="center" wrapText="1"/>
      <protection/>
    </xf>
    <xf numFmtId="165" fontId="2" fillId="2" borderId="0" xfId="25" applyNumberFormat="1" applyFill="1" applyBorder="1" applyAlignment="1">
      <alignment horizontal="right" vertical="center"/>
      <protection/>
    </xf>
    <xf numFmtId="164" fontId="2" fillId="0" borderId="1" xfId="25" applyFont="1" applyBorder="1" applyAlignment="1">
      <alignment horizontal="left" vertical="center" wrapText="1"/>
      <protection/>
    </xf>
    <xf numFmtId="166" fontId="2" fillId="0" borderId="1" xfId="25" applyNumberFormat="1" applyFill="1" applyBorder="1" applyAlignment="1">
      <alignment horizontal="right" vertical="center" wrapText="1"/>
      <protection/>
    </xf>
    <xf numFmtId="166" fontId="0" fillId="0" borderId="1" xfId="25" applyNumberFormat="1" applyFont="1" applyFill="1" applyBorder="1" applyAlignment="1">
      <alignment horizontal="right" vertical="center" wrapText="1"/>
      <protection/>
    </xf>
    <xf numFmtId="164" fontId="2" fillId="0" borderId="3" xfId="25" applyFont="1" applyFill="1" applyBorder="1" applyAlignment="1">
      <alignment horizontal="left"/>
      <protection/>
    </xf>
    <xf numFmtId="164" fontId="2" fillId="0" borderId="4" xfId="25" applyFill="1" applyBorder="1" applyAlignment="1">
      <alignment horizontal="left"/>
      <protection/>
    </xf>
    <xf numFmtId="164" fontId="2" fillId="0" borderId="5" xfId="25" applyFill="1" applyBorder="1" applyAlignment="1">
      <alignment horizontal="left"/>
      <protection/>
    </xf>
    <xf numFmtId="166" fontId="2" fillId="0" borderId="1" xfId="25" applyNumberFormat="1" applyFill="1" applyBorder="1" applyAlignment="1">
      <alignment horizontal="right" vertical="center"/>
      <protection/>
    </xf>
    <xf numFmtId="164" fontId="5" fillId="0" borderId="0" xfId="25" applyFont="1">
      <alignment/>
      <protection/>
    </xf>
    <xf numFmtId="164" fontId="4" fillId="0" borderId="0" xfId="25" applyFont="1" applyAlignment="1">
      <alignment horizontal="center"/>
      <protection/>
    </xf>
    <xf numFmtId="164" fontId="8" fillId="0" borderId="6" xfId="20" applyNumberFormat="1" applyFont="1" applyFill="1" applyBorder="1" applyAlignment="1" applyProtection="1">
      <alignment horizontal="left" vertical="center" wrapText="1"/>
      <protection/>
    </xf>
    <xf numFmtId="164" fontId="9" fillId="0" borderId="0" xfId="25" applyFont="1" applyAlignment="1">
      <alignment horizontal="left" vertical="center"/>
      <protection/>
    </xf>
    <xf numFmtId="164" fontId="2" fillId="0" borderId="1" xfId="25" applyFont="1" applyBorder="1">
      <alignment/>
      <protection/>
    </xf>
    <xf numFmtId="164" fontId="7" fillId="2" borderId="1" xfId="20" applyNumberFormat="1" applyFont="1" applyFill="1" applyBorder="1" applyAlignment="1" applyProtection="1">
      <alignment horizontal="center" vertical="center"/>
      <protection/>
    </xf>
    <xf numFmtId="164" fontId="5" fillId="2" borderId="1" xfId="25" applyFont="1" applyFill="1" applyBorder="1" applyAlignment="1">
      <alignment horizontal="center" vertical="center"/>
      <protection/>
    </xf>
    <xf numFmtId="164" fontId="2" fillId="2" borderId="1" xfId="25" applyFont="1" applyFill="1" applyBorder="1" applyAlignment="1">
      <alignment horizontal="center" vertical="center"/>
      <protection/>
    </xf>
    <xf numFmtId="164" fontId="2" fillId="2" borderId="1" xfId="25" applyFont="1" applyFill="1" applyBorder="1" applyAlignment="1">
      <alignment vertical="center" wrapText="1"/>
      <protection/>
    </xf>
    <xf numFmtId="164" fontId="2" fillId="2" borderId="1" xfId="25" applyFill="1" applyBorder="1" applyAlignment="1">
      <alignment horizontal="left" vertical="center"/>
      <protection/>
    </xf>
    <xf numFmtId="167" fontId="2" fillId="0" borderId="0" xfId="15" applyFont="1" applyFill="1" applyBorder="1" applyAlignment="1" applyProtection="1">
      <alignment/>
      <protection/>
    </xf>
    <xf numFmtId="164" fontId="5" fillId="2" borderId="1" xfId="25" applyFont="1" applyFill="1" applyBorder="1">
      <alignment/>
      <protection/>
    </xf>
    <xf numFmtId="164" fontId="2" fillId="0" borderId="3" xfId="25" applyFont="1" applyFill="1" applyBorder="1">
      <alignment/>
      <protection/>
    </xf>
    <xf numFmtId="164" fontId="2" fillId="0" borderId="4" xfId="25" applyFill="1" applyBorder="1">
      <alignment/>
      <protection/>
    </xf>
    <xf numFmtId="164" fontId="2" fillId="0" borderId="5" xfId="25" applyFill="1" applyBorder="1">
      <alignment/>
      <protection/>
    </xf>
    <xf numFmtId="164" fontId="5" fillId="2" borderId="1" xfId="25" applyFont="1" applyFill="1" applyBorder="1" applyAlignment="1">
      <alignment horizontal="center"/>
      <protection/>
    </xf>
    <xf numFmtId="164" fontId="2" fillId="2" borderId="1" xfId="25" applyFont="1" applyFill="1" applyBorder="1" applyAlignment="1">
      <alignment horizontal="center"/>
      <protection/>
    </xf>
    <xf numFmtId="164" fontId="2" fillId="2" borderId="1" xfId="25" applyFont="1" applyFill="1" applyBorder="1">
      <alignment/>
      <protection/>
    </xf>
    <xf numFmtId="167" fontId="2" fillId="2" borderId="1" xfId="15" applyFont="1" applyFill="1" applyBorder="1" applyAlignment="1" applyProtection="1">
      <alignment/>
      <protection/>
    </xf>
    <xf numFmtId="167" fontId="2" fillId="2" borderId="1" xfId="15" applyFont="1" applyFill="1" applyBorder="1" applyAlignment="1" applyProtection="1">
      <alignment horizontal="right"/>
      <protection/>
    </xf>
    <xf numFmtId="164" fontId="2" fillId="2" borderId="1" xfId="25" applyFill="1" applyBorder="1" applyAlignment="1">
      <alignment horizontal="left"/>
      <protection/>
    </xf>
    <xf numFmtId="167" fontId="2" fillId="2" borderId="0" xfId="15" applyFont="1" applyFill="1" applyBorder="1" applyAlignment="1" applyProtection="1">
      <alignment/>
      <protection/>
    </xf>
    <xf numFmtId="164" fontId="2" fillId="0" borderId="0" xfId="25" applyFill="1">
      <alignment/>
      <protection/>
    </xf>
    <xf numFmtId="164" fontId="2" fillId="0" borderId="3" xfId="25" applyFont="1" applyBorder="1">
      <alignment/>
      <protection/>
    </xf>
    <xf numFmtId="164" fontId="2" fillId="0" borderId="4" xfId="25" applyBorder="1">
      <alignment/>
      <protection/>
    </xf>
    <xf numFmtId="164" fontId="2" fillId="0" borderId="5" xfId="25" applyBorder="1">
      <alignment/>
      <protection/>
    </xf>
    <xf numFmtId="164" fontId="5" fillId="0" borderId="1" xfId="25" applyFont="1" applyFill="1" applyBorder="1" applyAlignment="1">
      <alignment horizontal="center"/>
      <protection/>
    </xf>
    <xf numFmtId="164" fontId="2" fillId="0" borderId="1" xfId="25" applyFont="1" applyFill="1" applyBorder="1">
      <alignment/>
      <protection/>
    </xf>
    <xf numFmtId="166" fontId="2" fillId="0" borderId="1" xfId="25" applyNumberFormat="1" applyFill="1" applyBorder="1" applyAlignment="1">
      <alignment horizontal="right"/>
      <protection/>
    </xf>
    <xf numFmtId="164" fontId="2" fillId="0" borderId="1" xfId="25" applyBorder="1" applyAlignment="1">
      <alignment horizontal="left"/>
      <protection/>
    </xf>
    <xf numFmtId="164" fontId="12" fillId="0" borderId="0" xfId="25" applyFont="1" applyBorder="1">
      <alignment/>
      <protection/>
    </xf>
    <xf numFmtId="164" fontId="0" fillId="0" borderId="1" xfId="25" applyFont="1" applyFill="1" applyBorder="1">
      <alignment/>
      <protection/>
    </xf>
    <xf numFmtId="164" fontId="0" fillId="0" borderId="2" xfId="25" applyFont="1" applyFill="1" applyBorder="1">
      <alignment/>
      <protection/>
    </xf>
    <xf numFmtId="164" fontId="13" fillId="0" borderId="1" xfId="21" applyFont="1" applyFill="1" applyBorder="1" applyAlignment="1">
      <alignment horizontal="center" wrapText="1"/>
      <protection/>
    </xf>
    <xf numFmtId="164" fontId="0" fillId="0" borderId="1" xfId="25" applyFont="1" applyFill="1" applyBorder="1" applyAlignment="1">
      <alignment horizontal="center" vertical="center" wrapText="1"/>
      <protection/>
    </xf>
    <xf numFmtId="164" fontId="0" fillId="0" borderId="1" xfId="25" applyFont="1" applyFill="1" applyBorder="1" applyAlignment="1">
      <alignment horizontal="left" vertical="center" wrapText="1"/>
      <protection/>
    </xf>
    <xf numFmtId="166" fontId="2" fillId="2" borderId="1" xfId="25" applyNumberFormat="1" applyFont="1" applyFill="1" applyBorder="1" applyAlignment="1">
      <alignment horizontal="right" vertical="center"/>
      <protection/>
    </xf>
    <xf numFmtId="164" fontId="0" fillId="0" borderId="1" xfId="25" applyFont="1" applyFill="1" applyBorder="1" applyAlignment="1">
      <alignment horizontal="left"/>
      <protection/>
    </xf>
    <xf numFmtId="164" fontId="2" fillId="0" borderId="3" xfId="25" applyFont="1" applyBorder="1" applyAlignment="1">
      <alignment/>
      <protection/>
    </xf>
    <xf numFmtId="164" fontId="2" fillId="0" borderId="4" xfId="25" applyBorder="1" applyAlignment="1">
      <alignment/>
      <protection/>
    </xf>
    <xf numFmtId="164" fontId="2" fillId="0" borderId="5" xfId="25" applyBorder="1" applyAlignment="1">
      <alignment/>
      <protection/>
    </xf>
    <xf numFmtId="164" fontId="5" fillId="0" borderId="1" xfId="25" applyFont="1" applyBorder="1" applyAlignment="1">
      <alignment horizontal="center"/>
      <protection/>
    </xf>
    <xf numFmtId="164" fontId="2" fillId="0" borderId="1" xfId="25" applyFont="1" applyBorder="1" applyAlignment="1">
      <alignment horizontal="center"/>
      <protection/>
    </xf>
    <xf numFmtId="164" fontId="2" fillId="0" borderId="5" xfId="25" applyFill="1" applyBorder="1" applyAlignment="1">
      <alignment vertical="center" wrapText="1"/>
      <protection/>
    </xf>
    <xf numFmtId="164" fontId="2" fillId="2" borderId="1" xfId="25" applyFont="1" applyFill="1" applyBorder="1" applyAlignment="1">
      <alignment horizontal="center" vertical="center" wrapText="1"/>
      <protection/>
    </xf>
    <xf numFmtId="166" fontId="0" fillId="2" borderId="1" xfId="23" applyNumberFormat="1" applyFill="1" applyBorder="1" applyAlignment="1">
      <alignment horizontal="right" vertical="center"/>
      <protection/>
    </xf>
    <xf numFmtId="164" fontId="2" fillId="0" borderId="3" xfId="25" applyFont="1" applyFill="1" applyBorder="1" applyAlignment="1">
      <alignment vertical="center" wrapText="1"/>
      <protection/>
    </xf>
    <xf numFmtId="164" fontId="2" fillId="0" borderId="4" xfId="25" applyFill="1" applyBorder="1" applyAlignment="1">
      <alignment vertical="center" wrapText="1"/>
      <protection/>
    </xf>
    <xf numFmtId="164" fontId="2" fillId="0" borderId="3" xfId="25" applyFont="1" applyFill="1" applyBorder="1" applyAlignment="1">
      <alignment/>
      <protection/>
    </xf>
    <xf numFmtId="164" fontId="2" fillId="0" borderId="4" xfId="25" applyFont="1" applyFill="1" applyBorder="1" applyAlignment="1">
      <alignment/>
      <protection/>
    </xf>
    <xf numFmtId="164" fontId="5" fillId="2" borderId="1" xfId="25" applyFont="1" applyFill="1" applyBorder="1" applyAlignment="1">
      <alignment horizontal="center" vertical="center" wrapText="1"/>
      <protection/>
    </xf>
    <xf numFmtId="164" fontId="2" fillId="2" borderId="1" xfId="25" applyFont="1" applyFill="1" applyBorder="1" applyAlignment="1">
      <alignment horizontal="left" vertical="center" wrapText="1"/>
      <protection/>
    </xf>
    <xf numFmtId="166" fontId="0" fillId="2" borderId="1" xfId="22" applyNumberFormat="1" applyFont="1" applyFill="1" applyBorder="1" applyAlignment="1">
      <alignment horizontal="right" vertical="center"/>
      <protection/>
    </xf>
    <xf numFmtId="164" fontId="2" fillId="2" borderId="1" xfId="25" applyFont="1" applyFill="1" applyBorder="1" applyAlignment="1">
      <alignment horizontal="left"/>
      <protection/>
    </xf>
    <xf numFmtId="164" fontId="2" fillId="0" borderId="5" xfId="25" applyFont="1" applyFill="1" applyBorder="1" applyAlignment="1">
      <alignment/>
      <protection/>
    </xf>
    <xf numFmtId="166" fontId="0" fillId="2" borderId="1" xfId="23" applyNumberFormat="1" applyFont="1" applyFill="1" applyBorder="1" applyAlignment="1">
      <alignment horizontal="right" vertical="center"/>
      <protection/>
    </xf>
    <xf numFmtId="164" fontId="2" fillId="2" borderId="3" xfId="25" applyFont="1" applyFill="1" applyBorder="1" applyAlignment="1">
      <alignment vertical="center" wrapText="1"/>
      <protection/>
    </xf>
    <xf numFmtId="164" fontId="2" fillId="2" borderId="4" xfId="25" applyFont="1" applyFill="1" applyBorder="1" applyAlignment="1">
      <alignment vertical="center" wrapText="1"/>
      <protection/>
    </xf>
    <xf numFmtId="164" fontId="2" fillId="2" borderId="1" xfId="25" applyFill="1" applyBorder="1" applyAlignment="1">
      <alignment horizontal="right" vertical="center" wrapText="1"/>
      <protection/>
    </xf>
    <xf numFmtId="166" fontId="0" fillId="2" borderId="1" xfId="23" applyNumberFormat="1" applyFill="1" applyBorder="1" applyAlignment="1">
      <alignment horizontal="right" vertical="center" wrapText="1"/>
      <protection/>
    </xf>
    <xf numFmtId="164" fontId="2" fillId="2" borderId="4" xfId="25" applyFill="1" applyBorder="1" applyAlignment="1">
      <alignment vertical="center" wrapText="1"/>
      <protection/>
    </xf>
    <xf numFmtId="164" fontId="2" fillId="2" borderId="1" xfId="25" applyFill="1" applyBorder="1" applyAlignment="1">
      <alignment horizontal="center" vertical="center" wrapText="1"/>
      <protection/>
    </xf>
    <xf numFmtId="164" fontId="5" fillId="0" borderId="0" xfId="25" applyFont="1" applyAlignment="1">
      <alignment horizontal="center"/>
      <protection/>
    </xf>
    <xf numFmtId="164" fontId="2" fillId="0" borderId="1" xfId="25" applyFill="1" applyBorder="1" applyAlignment="1">
      <alignment horizontal="left"/>
      <protection/>
    </xf>
    <xf numFmtId="164" fontId="2" fillId="2" borderId="3" xfId="25" applyFont="1" applyFill="1" applyBorder="1">
      <alignment/>
      <protection/>
    </xf>
    <xf numFmtId="164" fontId="2" fillId="2" borderId="4" xfId="25" applyFill="1" applyBorder="1">
      <alignment/>
      <protection/>
    </xf>
    <xf numFmtId="164" fontId="2" fillId="2" borderId="5" xfId="25" applyFill="1" applyBorder="1">
      <alignment/>
      <protection/>
    </xf>
    <xf numFmtId="164" fontId="2" fillId="0" borderId="1" xfId="25" applyFill="1" applyBorder="1">
      <alignment/>
      <protection/>
    </xf>
    <xf numFmtId="164" fontId="2" fillId="2" borderId="1" xfId="25" applyFill="1" applyBorder="1">
      <alignment/>
      <protection/>
    </xf>
    <xf numFmtId="164" fontId="2" fillId="2" borderId="3" xfId="25" applyFont="1" applyFill="1" applyBorder="1" applyAlignment="1">
      <alignment wrapText="1"/>
      <protection/>
    </xf>
    <xf numFmtId="164" fontId="2" fillId="2" borderId="4" xfId="25" applyFill="1" applyBorder="1" applyAlignment="1">
      <alignment wrapText="1"/>
      <protection/>
    </xf>
    <xf numFmtId="164" fontId="2" fillId="2" borderId="5" xfId="25" applyFill="1" applyBorder="1" applyAlignment="1">
      <alignment wrapText="1"/>
      <protection/>
    </xf>
    <xf numFmtId="164" fontId="2" fillId="0" borderId="3" xfId="25" applyFont="1" applyBorder="1" applyAlignment="1">
      <alignment vertical="center"/>
      <protection/>
    </xf>
    <xf numFmtId="164" fontId="2" fillId="0" borderId="4" xfId="25" applyBorder="1" applyAlignment="1">
      <alignment vertical="center"/>
      <protection/>
    </xf>
    <xf numFmtId="164" fontId="2" fillId="0" borderId="5" xfId="25" applyBorder="1" applyAlignment="1">
      <alignment vertical="center"/>
      <protection/>
    </xf>
    <xf numFmtId="164" fontId="2" fillId="0" borderId="1" xfId="25" applyBorder="1" applyAlignment="1">
      <alignment vertical="center"/>
      <protection/>
    </xf>
    <xf numFmtId="164" fontId="5" fillId="0" borderId="1" xfId="25" applyFont="1" applyBorder="1" applyAlignment="1">
      <alignment horizontal="center" vertical="center"/>
      <protection/>
    </xf>
    <xf numFmtId="164" fontId="2" fillId="0" borderId="1" xfId="25" applyFont="1" applyBorder="1" applyAlignment="1">
      <alignment horizontal="center" vertical="center"/>
      <protection/>
    </xf>
    <xf numFmtId="164" fontId="2" fillId="0" borderId="0" xfId="25" applyAlignment="1">
      <alignment vertical="center"/>
      <protection/>
    </xf>
    <xf numFmtId="164" fontId="2" fillId="0" borderId="7" xfId="25" applyFont="1" applyBorder="1" applyAlignment="1">
      <alignment vertical="center"/>
      <protection/>
    </xf>
    <xf numFmtId="164" fontId="2" fillId="0" borderId="0" xfId="25" applyBorder="1" applyAlignment="1">
      <alignment vertical="center"/>
      <protection/>
    </xf>
    <xf numFmtId="164" fontId="2" fillId="0" borderId="5" xfId="25" applyBorder="1" applyAlignment="1">
      <alignment vertical="center" wrapText="1"/>
      <protection/>
    </xf>
    <xf numFmtId="164" fontId="2" fillId="0" borderId="1" xfId="25" applyFont="1" applyBorder="1" applyAlignment="1">
      <alignment horizontal="center" vertical="center" wrapText="1"/>
      <protection/>
    </xf>
    <xf numFmtId="164" fontId="2" fillId="2" borderId="0" xfId="25" applyFill="1" applyBorder="1" applyAlignment="1">
      <alignment vertical="center" wrapText="1"/>
      <protection/>
    </xf>
    <xf numFmtId="164" fontId="2" fillId="2" borderId="8" xfId="25" applyFill="1" applyBorder="1" applyAlignment="1">
      <alignment vertical="center" wrapText="1"/>
      <protection/>
    </xf>
    <xf numFmtId="164" fontId="2" fillId="0" borderId="7" xfId="25" applyFont="1" applyBorder="1" applyAlignment="1">
      <alignment/>
      <protection/>
    </xf>
    <xf numFmtId="164" fontId="2" fillId="0" borderId="0" xfId="25" applyBorder="1" applyAlignment="1">
      <alignment/>
      <protection/>
    </xf>
    <xf numFmtId="164" fontId="2" fillId="0" borderId="8" xfId="25" applyBorder="1" applyAlignment="1">
      <alignment/>
      <protection/>
    </xf>
    <xf numFmtId="164" fontId="5" fillId="0" borderId="1" xfId="25" applyFont="1" applyBorder="1" applyAlignment="1">
      <alignment horizontal="center" vertical="center" wrapText="1"/>
      <protection/>
    </xf>
    <xf numFmtId="164" fontId="2" fillId="0" borderId="1" xfId="25" applyBorder="1" applyAlignment="1">
      <alignment horizontal="center" vertical="center" wrapText="1"/>
      <protection/>
    </xf>
    <xf numFmtId="164" fontId="14" fillId="2" borderId="1" xfId="21" applyFont="1" applyFill="1" applyBorder="1" applyAlignment="1">
      <alignment horizontal="center" vertical="center" wrapText="1"/>
      <protection/>
    </xf>
    <xf numFmtId="164" fontId="1" fillId="2" borderId="1" xfId="21" applyFill="1" applyBorder="1" applyAlignment="1">
      <alignment horizontal="center" vertical="center" wrapText="1"/>
      <protection/>
    </xf>
    <xf numFmtId="166" fontId="1" fillId="2" borderId="1" xfId="21" applyNumberFormat="1" applyFill="1" applyBorder="1" applyAlignment="1">
      <alignment horizontal="right" vertical="center" wrapText="1" indent="1"/>
      <protection/>
    </xf>
    <xf numFmtId="164" fontId="2" fillId="0" borderId="0" xfId="25" applyFont="1">
      <alignment/>
      <protection/>
    </xf>
    <xf numFmtId="164" fontId="2" fillId="0" borderId="1" xfId="25" applyFont="1" applyBorder="1" applyAlignment="1">
      <alignment vertical="center" wrapText="1"/>
      <protection/>
    </xf>
    <xf numFmtId="164" fontId="2" fillId="0" borderId="2" xfId="25" applyBorder="1" applyAlignment="1">
      <alignment vertical="center" wrapText="1"/>
      <protection/>
    </xf>
    <xf numFmtId="164" fontId="2" fillId="0" borderId="3" xfId="25" applyFont="1" applyBorder="1" applyAlignment="1">
      <alignment vertical="center" wrapText="1"/>
      <protection/>
    </xf>
    <xf numFmtId="164" fontId="2" fillId="0" borderId="4" xfId="25" applyBorder="1" applyAlignment="1">
      <alignment vertical="center" wrapText="1"/>
      <protection/>
    </xf>
    <xf numFmtId="164" fontId="2" fillId="0" borderId="1" xfId="25" applyFill="1" applyBorder="1" applyAlignment="1">
      <alignment vertical="center" wrapText="1"/>
      <protection/>
    </xf>
    <xf numFmtId="164" fontId="2" fillId="0" borderId="9" xfId="25" applyFill="1" applyBorder="1">
      <alignment/>
      <protection/>
    </xf>
    <xf numFmtId="164" fontId="2" fillId="0" borderId="9" xfId="25" applyFill="1" applyBorder="1" applyAlignment="1">
      <alignment vertical="center" wrapText="1"/>
      <protection/>
    </xf>
    <xf numFmtId="164" fontId="2" fillId="0" borderId="2" xfId="25" applyFont="1" applyFill="1" applyBorder="1" applyAlignment="1">
      <alignment vertical="center" wrapText="1"/>
      <protection/>
    </xf>
    <xf numFmtId="164" fontId="2" fillId="0" borderId="2" xfId="25" applyFont="1" applyFill="1" applyBorder="1" applyAlignment="1">
      <alignment horizontal="center" vertical="center" wrapText="1"/>
      <protection/>
    </xf>
    <xf numFmtId="164" fontId="5" fillId="3" borderId="1" xfId="25" applyFont="1" applyFill="1" applyBorder="1" applyAlignment="1">
      <alignment horizontal="center"/>
      <protection/>
    </xf>
    <xf numFmtId="164" fontId="2" fillId="0" borderId="1" xfId="25" applyFont="1" applyBorder="1" applyAlignment="1">
      <alignment horizontal="left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5" xfId="22"/>
    <cellStyle name="Обычный 6" xfId="23"/>
    <cellStyle name="рубли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285750</xdr:rowOff>
    </xdr:from>
    <xdr:to>
      <xdr:col>0</xdr:col>
      <xdr:colOff>304800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2" sqref="A2"/>
    </sheetView>
  </sheetViews>
  <sheetFormatPr defaultColWidth="9.140625" defaultRowHeight="12.75"/>
  <cols>
    <col min="1" max="1" width="6.140625" style="1" customWidth="1"/>
    <col min="2" max="2" width="11.140625" style="2" customWidth="1"/>
    <col min="3" max="3" width="14.57421875" style="1" customWidth="1"/>
    <col min="4" max="4" width="9.8515625" style="1" customWidth="1"/>
    <col min="5" max="5" width="38.8515625" style="1" customWidth="1"/>
    <col min="6" max="6" width="16.8515625" style="1" customWidth="1"/>
    <col min="7" max="7" width="13.140625" style="1" customWidth="1"/>
    <col min="8" max="8" width="12.57421875" style="1" customWidth="1"/>
    <col min="9" max="9" width="12.421875" style="1" customWidth="1"/>
    <col min="10" max="11" width="9.140625" style="1" customWidth="1"/>
    <col min="12" max="13" width="0" style="3" hidden="1" customWidth="1"/>
    <col min="14" max="14" width="2.8515625" style="1" customWidth="1"/>
    <col min="15" max="16384" width="8.7109375" style="1" customWidth="1"/>
  </cols>
  <sheetData>
    <row r="1" spans="1:13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1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4" ht="12.75" customHeight="1">
      <c r="A3" s="7" t="s">
        <v>2</v>
      </c>
      <c r="B3" s="7" t="s">
        <v>3</v>
      </c>
      <c r="C3" s="7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8" t="s">
        <v>11</v>
      </c>
      <c r="M3" s="8"/>
      <c r="N3" s="9"/>
    </row>
    <row r="4" spans="1:14" ht="27" customHeight="1">
      <c r="A4" s="7"/>
      <c r="B4" s="7"/>
      <c r="C4" s="7"/>
      <c r="D4" s="7"/>
      <c r="E4" s="7"/>
      <c r="F4" s="7"/>
      <c r="G4" s="7"/>
      <c r="H4" s="7"/>
      <c r="I4" s="7"/>
      <c r="J4" s="7" t="s">
        <v>12</v>
      </c>
      <c r="K4" s="7" t="s">
        <v>13</v>
      </c>
      <c r="L4" s="8" t="s">
        <v>12</v>
      </c>
      <c r="M4" s="8" t="s">
        <v>13</v>
      </c>
      <c r="N4" s="9"/>
    </row>
    <row r="5" spans="1:14" ht="37.5" customHeight="1">
      <c r="A5" s="10" t="s">
        <v>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9"/>
    </row>
    <row r="6" spans="1:16" ht="12.75">
      <c r="A6" s="12"/>
      <c r="B6" s="13" t="str">
        <f>HYPERLINK("http://rucoecom.danfoss.com/online/index.html?cartCodes="&amp;C6,C6)</f>
        <v>013G2994</v>
      </c>
      <c r="C6" s="14" t="s">
        <v>15</v>
      </c>
      <c r="D6" s="15" t="s">
        <v>16</v>
      </c>
      <c r="E6" s="16" t="s">
        <v>17</v>
      </c>
      <c r="F6" s="15" t="s">
        <v>18</v>
      </c>
      <c r="G6" s="15" t="s">
        <v>19</v>
      </c>
      <c r="H6" s="15">
        <v>75</v>
      </c>
      <c r="I6" s="15" t="s">
        <v>20</v>
      </c>
      <c r="J6" s="17">
        <v>16.068</v>
      </c>
      <c r="K6" s="17">
        <v>18.9623</v>
      </c>
      <c r="L6" s="18">
        <f>J6*курс!$A$1</f>
        <v>980.1480000000001</v>
      </c>
      <c r="M6" s="18">
        <f>L6*1.18</f>
        <v>1156.57464</v>
      </c>
      <c r="N6" s="19">
        <v>1</v>
      </c>
      <c r="O6" s="20"/>
      <c r="P6" s="20"/>
    </row>
    <row r="7" spans="1:16" ht="12.75">
      <c r="A7" s="12"/>
      <c r="B7" s="21" t="str">
        <f>HYPERLINK("http://rucoecom.danfoss.com/online/index.html?cartCodes="&amp;C7,C7)</f>
        <v>013G2992</v>
      </c>
      <c r="C7" s="14" t="s">
        <v>21</v>
      </c>
      <c r="D7" s="15" t="s">
        <v>22</v>
      </c>
      <c r="E7" s="16" t="s">
        <v>23</v>
      </c>
      <c r="F7" s="15" t="s">
        <v>18</v>
      </c>
      <c r="G7" s="15" t="s">
        <v>24</v>
      </c>
      <c r="H7" s="15">
        <v>75</v>
      </c>
      <c r="I7" s="15" t="s">
        <v>20</v>
      </c>
      <c r="J7" s="17">
        <v>24.8024</v>
      </c>
      <c r="K7" s="17">
        <v>29.2623</v>
      </c>
      <c r="L7" s="18">
        <f>J7*курс!$A$1</f>
        <v>1512.9463999999998</v>
      </c>
      <c r="M7" s="18">
        <f>L7*1.18</f>
        <v>1785.2767519999998</v>
      </c>
      <c r="N7" s="19">
        <v>1</v>
      </c>
      <c r="O7" s="20"/>
      <c r="P7" s="20"/>
    </row>
    <row r="8" spans="1:16" ht="12.75">
      <c r="A8" s="12"/>
      <c r="B8" s="21" t="str">
        <f>HYPERLINK("http://rucoecom.danfoss.com/online/index.html?cartCodes="&amp;C8,C8)</f>
        <v>013G2920</v>
      </c>
      <c r="C8" s="14" t="s">
        <v>25</v>
      </c>
      <c r="D8" s="15" t="s">
        <v>26</v>
      </c>
      <c r="E8" s="16" t="s">
        <v>27</v>
      </c>
      <c r="F8" s="15" t="s">
        <v>18</v>
      </c>
      <c r="G8" s="15" t="s">
        <v>19</v>
      </c>
      <c r="H8" s="15">
        <v>60</v>
      </c>
      <c r="I8" s="15" t="s">
        <v>20</v>
      </c>
      <c r="J8" s="17">
        <v>24.194699999999997</v>
      </c>
      <c r="K8" s="17">
        <v>28.5516</v>
      </c>
      <c r="L8" s="18">
        <f>J8*курс!$A$1</f>
        <v>1475.8766999999998</v>
      </c>
      <c r="M8" s="18">
        <f>L8*1.18</f>
        <v>1741.5345059999997</v>
      </c>
      <c r="N8" s="19">
        <v>1</v>
      </c>
      <c r="O8" s="20"/>
      <c r="P8" s="20"/>
    </row>
    <row r="9" spans="1:16" ht="12.75">
      <c r="A9" s="12"/>
      <c r="B9" s="21" t="str">
        <f>HYPERLINK("http://rucoecom.danfoss.com/online/index.html?cartCodes="&amp;C9,C9)</f>
        <v>013G2922</v>
      </c>
      <c r="C9" s="14" t="s">
        <v>28</v>
      </c>
      <c r="D9" s="15" t="s">
        <v>29</v>
      </c>
      <c r="E9" s="16" t="s">
        <v>30</v>
      </c>
      <c r="F9" s="15" t="s">
        <v>18</v>
      </c>
      <c r="G9" s="15" t="s">
        <v>24</v>
      </c>
      <c r="H9" s="15">
        <v>75</v>
      </c>
      <c r="I9" s="15" t="s">
        <v>20</v>
      </c>
      <c r="J9" s="17">
        <v>34.3402</v>
      </c>
      <c r="K9" s="17">
        <v>40.5202</v>
      </c>
      <c r="L9" s="18">
        <f>J9*курс!$A$1</f>
        <v>2094.7522000000004</v>
      </c>
      <c r="M9" s="18">
        <f>L9*1.18</f>
        <v>2471.807596</v>
      </c>
      <c r="N9" s="19">
        <v>1</v>
      </c>
      <c r="O9" s="20"/>
      <c r="P9" s="20"/>
    </row>
    <row r="10" spans="1:16" ht="12.75">
      <c r="A10" s="12"/>
      <c r="B10" s="21" t="str">
        <f>HYPERLINK("http://rucoecom.danfoss.com/online/index.html?cartCodes="&amp;C10,C10)</f>
        <v>013G2940</v>
      </c>
      <c r="C10" s="14" t="s">
        <v>31</v>
      </c>
      <c r="D10" s="15" t="s">
        <v>32</v>
      </c>
      <c r="E10" s="16" t="s">
        <v>33</v>
      </c>
      <c r="F10" s="15" t="s">
        <v>34</v>
      </c>
      <c r="G10" s="15" t="s">
        <v>19</v>
      </c>
      <c r="H10" s="15">
        <v>75</v>
      </c>
      <c r="I10" s="15" t="s">
        <v>20</v>
      </c>
      <c r="J10" s="17">
        <v>17.4585</v>
      </c>
      <c r="K10" s="17">
        <v>20.6</v>
      </c>
      <c r="L10" s="18">
        <f>J10*курс!$A$1</f>
        <v>1064.9685</v>
      </c>
      <c r="M10" s="18">
        <f>L10*1.18</f>
        <v>1256.66283</v>
      </c>
      <c r="N10" s="19">
        <v>1</v>
      </c>
      <c r="O10" s="20"/>
      <c r="P10" s="20"/>
    </row>
    <row r="11" spans="1:16" ht="12.75" customHeight="1">
      <c r="A11" s="22"/>
      <c r="B11" s="21" t="str">
        <f>HYPERLINK("http://rucoecom.danfoss.com/online/index.html?cartCodes="&amp;C11,C11)</f>
        <v>013G5062</v>
      </c>
      <c r="C11" s="14" t="s">
        <v>35</v>
      </c>
      <c r="D11" s="23" t="s">
        <v>36</v>
      </c>
      <c r="E11" s="16" t="s">
        <v>37</v>
      </c>
      <c r="F11" s="15" t="s">
        <v>38</v>
      </c>
      <c r="G11" s="15">
        <v>2</v>
      </c>
      <c r="H11" s="15">
        <v>18</v>
      </c>
      <c r="I11" s="15" t="s">
        <v>20</v>
      </c>
      <c r="J11" s="17">
        <v>50.9541</v>
      </c>
      <c r="K11" s="17">
        <v>60.131400000000006</v>
      </c>
      <c r="L11" s="18">
        <f>J11*курс!$A$1</f>
        <v>3108.2001</v>
      </c>
      <c r="M11" s="18">
        <f>L11*1.18</f>
        <v>3667.676118</v>
      </c>
      <c r="N11" s="19">
        <v>1</v>
      </c>
      <c r="O11" s="20"/>
      <c r="P11" s="20"/>
    </row>
    <row r="12" spans="1:16" ht="12.75">
      <c r="A12" s="22"/>
      <c r="B12" s="21" t="str">
        <f>HYPERLINK("http://rucoecom.danfoss.com/online/index.html?cartCodes="&amp;C12,C12)</f>
        <v>013G5065</v>
      </c>
      <c r="C12" s="14" t="s">
        <v>39</v>
      </c>
      <c r="D12" s="23" t="s">
        <v>40</v>
      </c>
      <c r="E12" s="16"/>
      <c r="F12" s="15" t="s">
        <v>38</v>
      </c>
      <c r="G12" s="15">
        <v>5</v>
      </c>
      <c r="H12" s="15">
        <v>18</v>
      </c>
      <c r="I12" s="15" t="s">
        <v>20</v>
      </c>
      <c r="J12" s="17">
        <v>55.1359</v>
      </c>
      <c r="K12" s="17">
        <v>65.0548</v>
      </c>
      <c r="L12" s="18">
        <f>J12*курс!$A$1</f>
        <v>3363.2898999999998</v>
      </c>
      <c r="M12" s="18">
        <f>L12*1.18</f>
        <v>3968.6820819999994</v>
      </c>
      <c r="N12" s="19">
        <v>1</v>
      </c>
      <c r="O12" s="20"/>
      <c r="P12" s="20"/>
    </row>
    <row r="13" spans="1:16" ht="12.75">
      <c r="A13" s="22"/>
      <c r="B13" s="21" t="str">
        <f>HYPERLINK("http://rucoecom.danfoss.com/online/index.html?cartCodes="&amp;C13,C13)</f>
        <v>013G5068</v>
      </c>
      <c r="C13" s="14" t="s">
        <v>41</v>
      </c>
      <c r="D13" s="23" t="s">
        <v>42</v>
      </c>
      <c r="E13" s="16"/>
      <c r="F13" s="15" t="s">
        <v>38</v>
      </c>
      <c r="G13" s="15">
        <v>8</v>
      </c>
      <c r="H13" s="15">
        <v>18</v>
      </c>
      <c r="I13" s="15" t="s">
        <v>20</v>
      </c>
      <c r="J13" s="17">
        <v>67.3414</v>
      </c>
      <c r="K13" s="17">
        <v>79.4645</v>
      </c>
      <c r="L13" s="18">
        <f>J13*курс!$A$1</f>
        <v>4107.8254</v>
      </c>
      <c r="M13" s="18">
        <f>L13*1.18</f>
        <v>4847.233971999999</v>
      </c>
      <c r="N13" s="19">
        <v>1</v>
      </c>
      <c r="O13" s="20"/>
      <c r="P13" s="20"/>
    </row>
    <row r="14" spans="1:16" ht="26.25" customHeight="1">
      <c r="A14" s="12"/>
      <c r="B14" s="21" t="str">
        <f>HYPERLINK("http://rucoecom.danfoss.com/online/index.html?cartCodes="&amp;C14,C14)</f>
        <v>013G5074</v>
      </c>
      <c r="C14" s="14" t="s">
        <v>43</v>
      </c>
      <c r="D14" s="15" t="s">
        <v>44</v>
      </c>
      <c r="E14" s="16" t="s">
        <v>45</v>
      </c>
      <c r="F14" s="15" t="s">
        <v>38</v>
      </c>
      <c r="G14" s="15" t="s">
        <v>46</v>
      </c>
      <c r="H14" s="15">
        <v>75</v>
      </c>
      <c r="I14" s="15" t="s">
        <v>47</v>
      </c>
      <c r="J14" s="17">
        <v>73.1609</v>
      </c>
      <c r="K14" s="17">
        <v>86.3346</v>
      </c>
      <c r="L14" s="18">
        <f>J14*курс!$A$1</f>
        <v>4462.8149</v>
      </c>
      <c r="M14" s="18">
        <f>L14*1.18</f>
        <v>5266.121582</v>
      </c>
      <c r="N14" s="19">
        <v>1</v>
      </c>
      <c r="O14" s="20"/>
      <c r="P14" s="20"/>
    </row>
    <row r="15" spans="1:16" ht="12.75">
      <c r="A15" s="12"/>
      <c r="B15" s="21" t="str">
        <f>HYPERLINK("http://rucoecom.danfoss.com/online/index.html?cartCodes="&amp;C15,C15)</f>
        <v>013G5010</v>
      </c>
      <c r="C15" s="14" t="s">
        <v>48</v>
      </c>
      <c r="D15" s="15" t="s">
        <v>49</v>
      </c>
      <c r="E15" s="16" t="s">
        <v>50</v>
      </c>
      <c r="F15" s="15" t="s">
        <v>38</v>
      </c>
      <c r="G15" s="15" t="s">
        <v>19</v>
      </c>
      <c r="H15" s="15">
        <v>75</v>
      </c>
      <c r="I15" s="15" t="s">
        <v>47</v>
      </c>
      <c r="J15" s="17">
        <v>15.2234</v>
      </c>
      <c r="K15" s="17">
        <v>17.9632</v>
      </c>
      <c r="L15" s="18">
        <f>J15*курс!$A$1</f>
        <v>928.6274</v>
      </c>
      <c r="M15" s="18">
        <f>L15*1.18</f>
        <v>1095.7803319999998</v>
      </c>
      <c r="N15" s="19">
        <v>1</v>
      </c>
      <c r="O15" s="20"/>
      <c r="P15" s="20"/>
    </row>
    <row r="16" spans="1:16" ht="12.75">
      <c r="A16" s="12"/>
      <c r="B16" s="21" t="str">
        <f>HYPERLINK("http://rucoecom.danfoss.com/online/index.html?cartCodes="&amp;C16,C16)</f>
        <v>013G5012</v>
      </c>
      <c r="C16" s="14" t="s">
        <v>51</v>
      </c>
      <c r="D16" s="15" t="s">
        <v>52</v>
      </c>
      <c r="E16" s="16" t="s">
        <v>53</v>
      </c>
      <c r="F16" s="15" t="s">
        <v>38</v>
      </c>
      <c r="G16" s="15" t="s">
        <v>24</v>
      </c>
      <c r="H16" s="15">
        <v>75</v>
      </c>
      <c r="I16" s="15" t="s">
        <v>47</v>
      </c>
      <c r="J16" s="17">
        <v>21.6094</v>
      </c>
      <c r="K16" s="17">
        <v>25.4925</v>
      </c>
      <c r="L16" s="18">
        <f>J16*курс!$A$1</f>
        <v>1318.1734000000001</v>
      </c>
      <c r="M16" s="18">
        <f>L16*1.18</f>
        <v>1555.444612</v>
      </c>
      <c r="N16" s="19">
        <v>1</v>
      </c>
      <c r="O16" s="20"/>
      <c r="P16" s="20"/>
    </row>
    <row r="17" spans="1:16" ht="25.5" customHeight="1">
      <c r="A17" s="12"/>
      <c r="B17" s="21" t="str">
        <f>HYPERLINK("http://rucoecom.danfoss.com/online/index.html?cartCodes="&amp;C17,C17)</f>
        <v>013G5110</v>
      </c>
      <c r="C17" s="14" t="s">
        <v>54</v>
      </c>
      <c r="D17" s="15" t="s">
        <v>55</v>
      </c>
      <c r="E17" s="16" t="s">
        <v>56</v>
      </c>
      <c r="F17" s="15" t="s">
        <v>57</v>
      </c>
      <c r="G17" s="15" t="s">
        <v>19</v>
      </c>
      <c r="H17" s="15">
        <v>75</v>
      </c>
      <c r="I17" s="15" t="s">
        <v>47</v>
      </c>
      <c r="J17" s="17">
        <v>16.3667</v>
      </c>
      <c r="K17" s="17">
        <v>19.3125</v>
      </c>
      <c r="L17" s="18">
        <f>J17*курс!$A$1</f>
        <v>998.3687000000001</v>
      </c>
      <c r="M17" s="18">
        <f>L17*1.18</f>
        <v>1178.075066</v>
      </c>
      <c r="N17" s="19">
        <v>1</v>
      </c>
      <c r="O17" s="20"/>
      <c r="P17" s="20"/>
    </row>
    <row r="18" spans="1:16" ht="12.75">
      <c r="A18" s="12"/>
      <c r="B18" s="21" t="str">
        <f>HYPERLINK("http://rucoecom.danfoss.com/online/index.html?cartCodes="&amp;C18,C18)</f>
        <v>013G5081</v>
      </c>
      <c r="C18" s="14" t="s">
        <v>58</v>
      </c>
      <c r="D18" s="15" t="s">
        <v>59</v>
      </c>
      <c r="E18" s="24" t="s">
        <v>60</v>
      </c>
      <c r="F18" s="15" t="s">
        <v>61</v>
      </c>
      <c r="G18" s="15" t="s">
        <v>24</v>
      </c>
      <c r="H18" s="15">
        <v>1</v>
      </c>
      <c r="I18" s="15" t="s">
        <v>62</v>
      </c>
      <c r="J18" s="17">
        <v>53.5497</v>
      </c>
      <c r="K18" s="17">
        <v>63.1905</v>
      </c>
      <c r="L18" s="18">
        <f>J18*курс!$A$1</f>
        <v>3266.5317</v>
      </c>
      <c r="M18" s="18">
        <f>L18*1.18</f>
        <v>3854.5074059999997</v>
      </c>
      <c r="N18" s="19">
        <v>1</v>
      </c>
      <c r="O18" s="20"/>
      <c r="P18" s="20"/>
    </row>
    <row r="19" spans="1:16" ht="28.5" customHeight="1">
      <c r="A19" s="25"/>
      <c r="B19" s="21" t="str">
        <f>HYPERLINK("http://rucoecom.danfoss.com/online/index.html?cartCodes="&amp;C19,C19)</f>
        <v>013G6070</v>
      </c>
      <c r="C19" s="14" t="s">
        <v>63</v>
      </c>
      <c r="D19" s="15" t="s">
        <v>64</v>
      </c>
      <c r="E19" s="16" t="s">
        <v>65</v>
      </c>
      <c r="F19" s="15" t="s">
        <v>38</v>
      </c>
      <c r="G19" s="15" t="s">
        <v>19</v>
      </c>
      <c r="H19" s="15">
        <v>75</v>
      </c>
      <c r="I19" s="15" t="s">
        <v>47</v>
      </c>
      <c r="J19" s="17">
        <v>23.442800000000002</v>
      </c>
      <c r="K19" s="17">
        <v>27.6658</v>
      </c>
      <c r="L19" s="18">
        <f>J19*курс!$A$1</f>
        <v>1430.0108</v>
      </c>
      <c r="M19" s="18">
        <f>L19*1.18</f>
        <v>1687.412744</v>
      </c>
      <c r="N19" s="19">
        <v>1</v>
      </c>
      <c r="O19" s="20"/>
      <c r="P19" s="20"/>
    </row>
    <row r="20" spans="1:16" ht="39" customHeight="1">
      <c r="A20" s="25"/>
      <c r="B20" s="21" t="str">
        <f>HYPERLINK("http://rucoecom.danfoss.com/online/index.html?cartCodes="&amp;C20,C20)</f>
        <v>013G6075</v>
      </c>
      <c r="C20" s="14" t="s">
        <v>66</v>
      </c>
      <c r="D20" s="15" t="s">
        <v>64</v>
      </c>
      <c r="E20" s="16" t="s">
        <v>67</v>
      </c>
      <c r="F20" s="15" t="s">
        <v>38</v>
      </c>
      <c r="G20" s="15" t="s">
        <v>19</v>
      </c>
      <c r="H20" s="15">
        <v>75</v>
      </c>
      <c r="I20" s="15" t="s">
        <v>47</v>
      </c>
      <c r="J20" s="17">
        <v>24.4316</v>
      </c>
      <c r="K20" s="17">
        <v>28.8297</v>
      </c>
      <c r="L20" s="18">
        <f>J20*курс!$A$1</f>
        <v>1490.3276</v>
      </c>
      <c r="M20" s="18">
        <f>L20*1.18</f>
        <v>1758.586568</v>
      </c>
      <c r="N20" s="19">
        <v>1</v>
      </c>
      <c r="O20" s="20"/>
      <c r="P20" s="20"/>
    </row>
    <row r="21" spans="1:16" ht="28.5" customHeight="1">
      <c r="A21" s="25"/>
      <c r="B21" s="21" t="str">
        <f>HYPERLINK("http://rucoecom.danfoss.com/online/index.html?cartCodes="&amp;C21,C21)</f>
        <v>013G6170</v>
      </c>
      <c r="C21" s="14" t="s">
        <v>68</v>
      </c>
      <c r="D21" s="15" t="s">
        <v>64</v>
      </c>
      <c r="E21" s="16" t="s">
        <v>69</v>
      </c>
      <c r="F21" s="15" t="s">
        <v>38</v>
      </c>
      <c r="G21" s="15" t="s">
        <v>19</v>
      </c>
      <c r="H21" s="15">
        <v>75</v>
      </c>
      <c r="I21" s="15" t="s">
        <v>47</v>
      </c>
      <c r="J21" s="17">
        <v>26.3783</v>
      </c>
      <c r="K21" s="17">
        <v>31.1266</v>
      </c>
      <c r="L21" s="18">
        <f>J21*курс!$A$1</f>
        <v>1609.0763</v>
      </c>
      <c r="M21" s="18">
        <f>L21*1.18</f>
        <v>1898.710034</v>
      </c>
      <c r="N21" s="19">
        <v>1</v>
      </c>
      <c r="O21" s="20"/>
      <c r="P21" s="20"/>
    </row>
    <row r="22" spans="1:16" ht="31.5" customHeight="1">
      <c r="A22" s="25"/>
      <c r="B22" s="21" t="str">
        <f>HYPERLINK("http://rucoecom.danfoss.com/online/index.html?cartCodes="&amp;C22,C22)</f>
        <v>013G6171</v>
      </c>
      <c r="C22" s="14" t="s">
        <v>70</v>
      </c>
      <c r="D22" s="15" t="s">
        <v>64</v>
      </c>
      <c r="E22" s="16" t="s">
        <v>71</v>
      </c>
      <c r="F22" s="15" t="s">
        <v>38</v>
      </c>
      <c r="G22" s="15" t="s">
        <v>19</v>
      </c>
      <c r="H22" s="15">
        <v>75</v>
      </c>
      <c r="I22" s="15" t="s">
        <v>47</v>
      </c>
      <c r="J22" s="17">
        <v>33.784</v>
      </c>
      <c r="K22" s="17">
        <v>39.861000000000004</v>
      </c>
      <c r="L22" s="18">
        <f>J22*курс!$A$1</f>
        <v>2060.824</v>
      </c>
      <c r="M22" s="18">
        <f>L22*1.18</f>
        <v>2431.77232</v>
      </c>
      <c r="N22" s="19">
        <v>1</v>
      </c>
      <c r="O22" s="20"/>
      <c r="P22" s="20"/>
    </row>
    <row r="23" spans="1:16" ht="27" customHeight="1">
      <c r="A23" s="26" t="s">
        <v>72</v>
      </c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  <c r="M23" s="28"/>
      <c r="N23" s="9"/>
      <c r="O23" s="20"/>
      <c r="P23" s="20"/>
    </row>
    <row r="24" spans="1:16" ht="12.75">
      <c r="A24" s="29"/>
      <c r="B24" s="21" t="str">
        <f>HYPERLINK("http://rucoecom.danfoss.com/online/index.html?cartCodes="&amp;C24,C24)</f>
        <v>013G2945</v>
      </c>
      <c r="C24" s="30" t="s">
        <v>73</v>
      </c>
      <c r="D24" s="16" t="s">
        <v>74</v>
      </c>
      <c r="E24" s="16" t="s">
        <v>17</v>
      </c>
      <c r="F24" s="31" t="s">
        <v>18</v>
      </c>
      <c r="G24" s="31" t="s">
        <v>19</v>
      </c>
      <c r="H24" s="31">
        <v>75</v>
      </c>
      <c r="I24" s="16" t="s">
        <v>20</v>
      </c>
      <c r="J24" s="32">
        <v>16.068</v>
      </c>
      <c r="K24" s="32">
        <v>18.9623</v>
      </c>
      <c r="L24" s="18">
        <f>J24*курс!$A$1</f>
        <v>980.1480000000001</v>
      </c>
      <c r="M24" s="18">
        <f>L24*1.18</f>
        <v>1156.57464</v>
      </c>
      <c r="N24" s="33">
        <v>1</v>
      </c>
      <c r="O24" s="20"/>
      <c r="P24" s="20"/>
    </row>
    <row r="25" spans="1:16" ht="30.75" customHeight="1">
      <c r="A25" s="26" t="s">
        <v>75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8"/>
      <c r="N25" s="34"/>
      <c r="O25" s="20"/>
      <c r="P25" s="20"/>
    </row>
    <row r="26" spans="1:16" ht="12.75">
      <c r="A26" s="29"/>
      <c r="B26" s="21" t="str">
        <f>HYPERLINK("http://rucoecom.danfoss.com/online/index.html?cartCodes="&amp;C26,C26)</f>
        <v>013G5030</v>
      </c>
      <c r="C26" s="14" t="s">
        <v>76</v>
      </c>
      <c r="D26" s="31" t="s">
        <v>77</v>
      </c>
      <c r="E26" s="16" t="s">
        <v>78</v>
      </c>
      <c r="F26" s="31" t="s">
        <v>38</v>
      </c>
      <c r="G26" s="31" t="s">
        <v>19</v>
      </c>
      <c r="H26" s="31">
        <v>75</v>
      </c>
      <c r="I26" s="31" t="s">
        <v>47</v>
      </c>
      <c r="J26" s="32">
        <v>15.2234</v>
      </c>
      <c r="K26" s="32">
        <v>17.9632</v>
      </c>
      <c r="L26" s="18">
        <f>J26*курс!$A$1</f>
        <v>928.6274</v>
      </c>
      <c r="M26" s="18">
        <f>L26*1.18</f>
        <v>1095.7803319999998</v>
      </c>
      <c r="N26" s="33">
        <v>1</v>
      </c>
      <c r="O26" s="20"/>
      <c r="P26" s="20"/>
    </row>
    <row r="27" spans="1:16" ht="12.75">
      <c r="A27" s="29"/>
      <c r="B27" s="21" t="str">
        <f>HYPERLINK("http://rucoecom.danfoss.com/online/index.html?cartCodes="&amp;C27,C27)</f>
        <v>013G5032</v>
      </c>
      <c r="C27" s="30" t="s">
        <v>79</v>
      </c>
      <c r="D27" s="31" t="s">
        <v>80</v>
      </c>
      <c r="E27" s="16" t="s">
        <v>53</v>
      </c>
      <c r="F27" s="31" t="s">
        <v>38</v>
      </c>
      <c r="G27" s="31" t="s">
        <v>19</v>
      </c>
      <c r="H27" s="31">
        <v>75</v>
      </c>
      <c r="I27" s="31" t="s">
        <v>47</v>
      </c>
      <c r="J27" s="32">
        <v>21.6094</v>
      </c>
      <c r="K27" s="32">
        <v>25.4925</v>
      </c>
      <c r="L27" s="18">
        <f>J27*курс!$A$1</f>
        <v>1318.1734000000001</v>
      </c>
      <c r="M27" s="18">
        <f>L27*1.18</f>
        <v>1555.444612</v>
      </c>
      <c r="N27" s="33">
        <v>1</v>
      </c>
      <c r="O27" s="20"/>
      <c r="P27" s="20"/>
    </row>
    <row r="28" spans="1:16" ht="12.75">
      <c r="A28" s="35"/>
      <c r="B28" s="21" t="str">
        <f>HYPERLINK("http://rucoecom.danfoss.com/online/index.html?cartCodes="&amp;C28,C28)</f>
        <v>014G0051</v>
      </c>
      <c r="C28" s="30" t="s">
        <v>81</v>
      </c>
      <c r="D28" s="31" t="s">
        <v>82</v>
      </c>
      <c r="E28" s="36" t="s">
        <v>83</v>
      </c>
      <c r="F28" s="31" t="s">
        <v>84</v>
      </c>
      <c r="G28" s="31" t="s">
        <v>19</v>
      </c>
      <c r="H28" s="31">
        <v>1</v>
      </c>
      <c r="I28" s="31" t="s">
        <v>20</v>
      </c>
      <c r="J28" s="17">
        <v>54.33</v>
      </c>
      <c r="K28" s="17">
        <v>64.11</v>
      </c>
      <c r="L28" s="37">
        <f>J28*курс!$A$1</f>
        <v>3314.13</v>
      </c>
      <c r="M28" s="37">
        <f>L28*1.18</f>
        <v>3910.6734</v>
      </c>
      <c r="N28" s="33">
        <v>1</v>
      </c>
      <c r="O28" s="20"/>
      <c r="P28" s="20"/>
    </row>
    <row r="29" spans="1:14" ht="12.75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40"/>
      <c r="M29" s="40"/>
      <c r="N29" s="38"/>
    </row>
    <row r="30" spans="1:14" ht="12.75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40"/>
      <c r="M30" s="40"/>
      <c r="N30" s="38"/>
    </row>
    <row r="31" spans="1:14" ht="12.75" customHeight="1">
      <c r="A31" s="7" t="s">
        <v>2</v>
      </c>
      <c r="B31" s="7" t="s">
        <v>3</v>
      </c>
      <c r="C31" s="7" t="s">
        <v>3</v>
      </c>
      <c r="D31" s="7" t="s">
        <v>5</v>
      </c>
      <c r="E31" s="7"/>
      <c r="F31" s="7"/>
      <c r="G31" s="7"/>
      <c r="H31" s="7" t="s">
        <v>85</v>
      </c>
      <c r="I31" s="7" t="s">
        <v>9</v>
      </c>
      <c r="J31" s="7" t="s">
        <v>10</v>
      </c>
      <c r="K31" s="7"/>
      <c r="L31" s="8" t="s">
        <v>11</v>
      </c>
      <c r="M31" s="8"/>
      <c r="N31" s="34"/>
    </row>
    <row r="32" spans="1:14" ht="26.25" customHeight="1">
      <c r="A32" s="7"/>
      <c r="B32" s="7"/>
      <c r="C32" s="7"/>
      <c r="D32" s="7"/>
      <c r="E32" s="7"/>
      <c r="F32" s="7"/>
      <c r="G32" s="7"/>
      <c r="H32" s="7"/>
      <c r="I32" s="7"/>
      <c r="J32" s="7" t="s">
        <v>12</v>
      </c>
      <c r="K32" s="7" t="s">
        <v>86</v>
      </c>
      <c r="L32" s="8" t="s">
        <v>12</v>
      </c>
      <c r="M32" s="8" t="s">
        <v>13</v>
      </c>
      <c r="N32" s="34"/>
    </row>
    <row r="33" spans="1:14" ht="12.75" customHeight="1">
      <c r="A33" s="41" t="s">
        <v>87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34"/>
    </row>
    <row r="34" spans="1:14" ht="12.75" customHeight="1">
      <c r="A34" s="41" t="s">
        <v>88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34"/>
    </row>
    <row r="35" spans="1:14" ht="28.5" customHeight="1">
      <c r="A35" s="29"/>
      <c r="B35" s="21" t="str">
        <f>HYPERLINK("http://rucoecom.danfoss.com/online/index.html?cartCodes="&amp;C35,C35)</f>
        <v>013G1236</v>
      </c>
      <c r="C35" s="30" t="s">
        <v>89</v>
      </c>
      <c r="D35" s="16" t="s">
        <v>90</v>
      </c>
      <c r="E35" s="16"/>
      <c r="F35" s="16"/>
      <c r="G35" s="16"/>
      <c r="H35" s="31">
        <v>100</v>
      </c>
      <c r="I35" s="31" t="s">
        <v>20</v>
      </c>
      <c r="J35" s="42">
        <v>11.99</v>
      </c>
      <c r="K35" s="42">
        <v>14.15</v>
      </c>
      <c r="L35" s="18">
        <f>J35*курс!$A$1</f>
        <v>731.39</v>
      </c>
      <c r="M35" s="18">
        <f>L35*1.18</f>
        <v>863.0401999999999</v>
      </c>
      <c r="N35" s="33">
        <v>1</v>
      </c>
    </row>
    <row r="36" spans="1:14" ht="12.75" customHeight="1">
      <c r="A36" s="26" t="s">
        <v>91</v>
      </c>
      <c r="B36" s="26"/>
      <c r="C36" s="26"/>
      <c r="D36" s="26"/>
      <c r="E36" s="26"/>
      <c r="F36" s="26"/>
      <c r="G36" s="26"/>
      <c r="H36" s="26"/>
      <c r="I36" s="26"/>
      <c r="J36" s="27"/>
      <c r="K36" s="27"/>
      <c r="L36" s="27"/>
      <c r="M36" s="28"/>
      <c r="N36" s="34"/>
    </row>
    <row r="37" spans="1:14" ht="27" customHeight="1">
      <c r="A37" s="29"/>
      <c r="B37" s="21" t="str">
        <f>HYPERLINK("http://rucoecom.danfoss.com/online/index.html?cartCodes="&amp;C37,C37)</f>
        <v>013G1672</v>
      </c>
      <c r="C37" s="30" t="s">
        <v>92</v>
      </c>
      <c r="D37" s="16" t="s">
        <v>93</v>
      </c>
      <c r="E37" s="16"/>
      <c r="F37" s="16"/>
      <c r="G37" s="16"/>
      <c r="H37" s="31">
        <v>3000</v>
      </c>
      <c r="I37" s="31" t="s">
        <v>20</v>
      </c>
      <c r="J37" s="42">
        <v>3.6</v>
      </c>
      <c r="K37" s="42">
        <v>4.25</v>
      </c>
      <c r="L37" s="18">
        <f>J37*курс!$A$1</f>
        <v>219.6</v>
      </c>
      <c r="M37" s="18">
        <f>L37*1.18</f>
        <v>259.128</v>
      </c>
      <c r="N37" s="33">
        <v>1</v>
      </c>
    </row>
    <row r="38" spans="1:14" ht="12.75" customHeight="1">
      <c r="A38" s="26" t="s">
        <v>94</v>
      </c>
      <c r="B38" s="26"/>
      <c r="C38" s="26"/>
      <c r="D38" s="26"/>
      <c r="E38" s="26"/>
      <c r="F38" s="26"/>
      <c r="G38" s="26"/>
      <c r="H38" s="26"/>
      <c r="I38" s="26"/>
      <c r="J38" s="27"/>
      <c r="K38" s="27"/>
      <c r="L38" s="27"/>
      <c r="M38" s="28"/>
      <c r="N38" s="34"/>
    </row>
    <row r="39" spans="1:14" ht="12.75" customHeight="1">
      <c r="A39" s="29"/>
      <c r="B39" s="21" t="str">
        <f>HYPERLINK("http://rucoecom.danfoss.com/online/index.html?cartCodes="&amp;C39,C39)</f>
        <v>013G5245</v>
      </c>
      <c r="C39" s="30" t="s">
        <v>95</v>
      </c>
      <c r="D39" s="16" t="s">
        <v>96</v>
      </c>
      <c r="E39" s="16"/>
      <c r="F39" s="16"/>
      <c r="G39" s="16"/>
      <c r="H39" s="31">
        <v>2000</v>
      </c>
      <c r="I39" s="31" t="s">
        <v>20</v>
      </c>
      <c r="J39" s="43">
        <v>6</v>
      </c>
      <c r="K39" s="43">
        <v>7.08</v>
      </c>
      <c r="L39" s="18">
        <f>J39*курс!$A$1</f>
        <v>366</v>
      </c>
      <c r="M39" s="18">
        <f>L39*1.18</f>
        <v>431.88</v>
      </c>
      <c r="N39" s="33">
        <v>1</v>
      </c>
    </row>
    <row r="40" spans="1:14" ht="12.75" customHeight="1">
      <c r="A40" s="29"/>
      <c r="B40" s="21" t="str">
        <f>HYPERLINK("http://rucoecom.danfoss.com/online/index.html?cartCodes="&amp;C40,C40)</f>
        <v>013G1232</v>
      </c>
      <c r="C40" s="30" t="s">
        <v>97</v>
      </c>
      <c r="D40" s="16" t="s">
        <v>98</v>
      </c>
      <c r="E40" s="16"/>
      <c r="F40" s="16"/>
      <c r="G40" s="16"/>
      <c r="H40" s="31">
        <v>5000</v>
      </c>
      <c r="I40" s="31" t="s">
        <v>20</v>
      </c>
      <c r="J40" s="43">
        <v>3.5</v>
      </c>
      <c r="K40" s="43">
        <v>4.13</v>
      </c>
      <c r="L40" s="18">
        <f>J40*курс!$A$1</f>
        <v>213.5</v>
      </c>
      <c r="M40" s="18">
        <f>L40*1.18</f>
        <v>251.92999999999998</v>
      </c>
      <c r="N40" s="33">
        <v>1</v>
      </c>
    </row>
    <row r="41" spans="1:14" ht="27" customHeight="1">
      <c r="A41" s="29"/>
      <c r="B41" s="21" t="str">
        <f>HYPERLINK("http://rucoecom.danfoss.com/online/index.html?cartCodes="&amp;C41,C41)</f>
        <v>013G5287</v>
      </c>
      <c r="C41" s="30" t="s">
        <v>99</v>
      </c>
      <c r="D41" s="16" t="s">
        <v>100</v>
      </c>
      <c r="E41" s="16"/>
      <c r="F41" s="16"/>
      <c r="G41" s="16"/>
      <c r="H41" s="31">
        <v>60</v>
      </c>
      <c r="I41" s="31" t="s">
        <v>20</v>
      </c>
      <c r="J41" s="43">
        <v>7.1</v>
      </c>
      <c r="K41" s="43">
        <v>8.38</v>
      </c>
      <c r="L41" s="18">
        <f>J41*курс!$A$1</f>
        <v>433.09999999999997</v>
      </c>
      <c r="M41" s="18">
        <f>L41*1.18</f>
        <v>511.05799999999994</v>
      </c>
      <c r="N41" s="33">
        <v>1</v>
      </c>
    </row>
    <row r="42" spans="1:14" ht="25.5" customHeight="1">
      <c r="A42" s="29"/>
      <c r="B42" s="21" t="str">
        <f>HYPERLINK("http://rucoecom.danfoss.com/online/index.html?cartCodes="&amp;C42,C42)</f>
        <v>013G5288</v>
      </c>
      <c r="C42" s="30" t="s">
        <v>101</v>
      </c>
      <c r="D42" s="16" t="s">
        <v>102</v>
      </c>
      <c r="E42" s="16"/>
      <c r="F42" s="16"/>
      <c r="G42" s="16"/>
      <c r="H42" s="31">
        <v>60</v>
      </c>
      <c r="I42" s="31" t="s">
        <v>20</v>
      </c>
      <c r="J42" s="43">
        <v>8.6</v>
      </c>
      <c r="K42" s="43">
        <v>10.15</v>
      </c>
      <c r="L42" s="18">
        <f>J42*курс!$A$1</f>
        <v>524.6</v>
      </c>
      <c r="M42" s="18">
        <f>L42*1.18</f>
        <v>619.028</v>
      </c>
      <c r="N42" s="33">
        <v>1</v>
      </c>
    </row>
    <row r="43" spans="1:14" ht="27" customHeight="1">
      <c r="A43" s="29"/>
      <c r="B43" s="21" t="str">
        <f>HYPERLINK("http://rucoecom.danfoss.com/online/index.html?cartCodes="&amp;C43,C43)</f>
        <v>013G5289</v>
      </c>
      <c r="C43" s="30" t="s">
        <v>103</v>
      </c>
      <c r="D43" s="16" t="s">
        <v>104</v>
      </c>
      <c r="E43" s="16"/>
      <c r="F43" s="16"/>
      <c r="G43" s="16"/>
      <c r="H43" s="31">
        <v>60</v>
      </c>
      <c r="I43" s="31" t="s">
        <v>20</v>
      </c>
      <c r="J43" s="43">
        <v>8.6</v>
      </c>
      <c r="K43" s="43">
        <v>10.15</v>
      </c>
      <c r="L43" s="18">
        <f>J43*курс!$A$1</f>
        <v>524.6</v>
      </c>
      <c r="M43" s="18">
        <f>L43*1.18</f>
        <v>619.028</v>
      </c>
      <c r="N43" s="33">
        <v>1</v>
      </c>
    </row>
    <row r="44" spans="1:14" ht="25.5" customHeight="1">
      <c r="A44" s="29"/>
      <c r="B44" s="21" t="str">
        <f>HYPERLINK("http://rucoecom.danfoss.com/online/index.html?cartCodes="&amp;C44,C44)</f>
        <v>013G5326</v>
      </c>
      <c r="C44" s="30" t="s">
        <v>105</v>
      </c>
      <c r="D44" s="16" t="s">
        <v>106</v>
      </c>
      <c r="E44" s="16"/>
      <c r="F44" s="16"/>
      <c r="G44" s="16"/>
      <c r="H44" s="31">
        <v>60</v>
      </c>
      <c r="I44" s="31" t="s">
        <v>20</v>
      </c>
      <c r="J44" s="43">
        <v>5.6</v>
      </c>
      <c r="K44" s="43">
        <v>6.61</v>
      </c>
      <c r="L44" s="18">
        <f>J44*курс!$A$1</f>
        <v>341.59999999999997</v>
      </c>
      <c r="M44" s="18">
        <f>L44*1.18</f>
        <v>403.08799999999997</v>
      </c>
      <c r="N44" s="33">
        <v>1</v>
      </c>
    </row>
    <row r="45" spans="1:14" ht="25.5" customHeight="1">
      <c r="A45" s="29"/>
      <c r="B45" s="21" t="str">
        <f>HYPERLINK("http://rucoecom.danfoss.com/online/index.html?cartCodes="&amp;C45,C45)</f>
        <v>013G5389</v>
      </c>
      <c r="C45" s="30" t="s">
        <v>107</v>
      </c>
      <c r="D45" s="16" t="s">
        <v>108</v>
      </c>
      <c r="E45" s="16"/>
      <c r="F45" s="16"/>
      <c r="G45" s="16"/>
      <c r="H45" s="31">
        <v>60</v>
      </c>
      <c r="I45" s="31" t="s">
        <v>20</v>
      </c>
      <c r="J45" s="43">
        <v>11.3</v>
      </c>
      <c r="K45" s="43">
        <v>13.33</v>
      </c>
      <c r="L45" s="18">
        <f>J45*курс!$A$1</f>
        <v>689.3000000000001</v>
      </c>
      <c r="M45" s="18">
        <f>L45*1.18</f>
        <v>813.374</v>
      </c>
      <c r="N45" s="33">
        <v>1</v>
      </c>
    </row>
    <row r="46" spans="1:14" ht="12.75">
      <c r="A46" s="44" t="s">
        <v>109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9"/>
    </row>
    <row r="47" spans="1:14" ht="31.5" customHeight="1">
      <c r="A47" s="25"/>
      <c r="B47" s="21" t="str">
        <f>HYPERLINK("http://rucoecom.danfoss.com/online/index.html?cartCodes="&amp;C47,C47)</f>
        <v>013G5191</v>
      </c>
      <c r="C47" s="14" t="s">
        <v>110</v>
      </c>
      <c r="D47" s="16" t="s">
        <v>111</v>
      </c>
      <c r="E47" s="16"/>
      <c r="F47" s="16"/>
      <c r="G47" s="16"/>
      <c r="H47" s="15">
        <v>24</v>
      </c>
      <c r="I47" s="15" t="s">
        <v>20</v>
      </c>
      <c r="J47" s="47">
        <v>2.96</v>
      </c>
      <c r="K47" s="47">
        <v>3.49</v>
      </c>
      <c r="L47" s="18">
        <f>J47*курс!$A$1</f>
        <v>180.56</v>
      </c>
      <c r="M47" s="18">
        <f>L47*1.18</f>
        <v>213.0608</v>
      </c>
      <c r="N47" s="9"/>
    </row>
    <row r="48" spans="1:14" ht="41.25" customHeight="1">
      <c r="A48" s="25"/>
      <c r="B48" s="21" t="str">
        <f>HYPERLINK("http://rucoecom.danfoss.com/online/index.html?cartCodes="&amp;C48,C48)</f>
        <v>013G5194</v>
      </c>
      <c r="C48" s="14" t="s">
        <v>112</v>
      </c>
      <c r="D48" s="16" t="s">
        <v>113</v>
      </c>
      <c r="E48" s="16"/>
      <c r="F48" s="16"/>
      <c r="G48" s="16"/>
      <c r="H48" s="15">
        <v>30</v>
      </c>
      <c r="I48" s="15" t="s">
        <v>20</v>
      </c>
      <c r="J48" s="47">
        <v>3.33</v>
      </c>
      <c r="K48" s="47">
        <v>3.93</v>
      </c>
      <c r="L48" s="18">
        <f>J48*курс!$A$1</f>
        <v>203.13</v>
      </c>
      <c r="M48" s="18">
        <f>L48*1.18</f>
        <v>239.69339999999997</v>
      </c>
      <c r="N48" s="19">
        <v>1</v>
      </c>
    </row>
    <row r="49" spans="1:14" ht="24.75" customHeight="1">
      <c r="A49" s="25"/>
      <c r="B49" s="21" t="str">
        <f>HYPERLINK("http://rucoecom.danfoss.com/online/index.html?cartCodes="&amp;C49,C49)</f>
        <v>013G1350</v>
      </c>
      <c r="C49" s="14" t="s">
        <v>114</v>
      </c>
      <c r="D49" s="16" t="s">
        <v>115</v>
      </c>
      <c r="E49" s="16"/>
      <c r="F49" s="16"/>
      <c r="G49" s="16"/>
      <c r="H49" s="15">
        <v>30</v>
      </c>
      <c r="I49" s="15" t="s">
        <v>20</v>
      </c>
      <c r="J49" s="47">
        <v>11.51</v>
      </c>
      <c r="K49" s="47">
        <v>13.59</v>
      </c>
      <c r="L49" s="18">
        <f>J49*курс!$A$1</f>
        <v>702.11</v>
      </c>
      <c r="M49" s="18">
        <f>L49*1.18</f>
        <v>828.4898</v>
      </c>
      <c r="N49" s="19">
        <v>1</v>
      </c>
    </row>
    <row r="50" spans="1:14" ht="24.75" customHeight="1">
      <c r="A50" s="25"/>
      <c r="B50" s="21" t="str">
        <f>HYPERLINK("http://rucoecom.danfoss.com/online/index.html?cartCodes="&amp;C50,C50)</f>
        <v>014G0253</v>
      </c>
      <c r="C50" s="30" t="s">
        <v>116</v>
      </c>
      <c r="D50" s="16" t="s">
        <v>117</v>
      </c>
      <c r="E50" s="16"/>
      <c r="F50" s="16"/>
      <c r="G50" s="16"/>
      <c r="H50" s="31">
        <v>1</v>
      </c>
      <c r="I50" s="31" t="s">
        <v>20</v>
      </c>
      <c r="J50" s="47">
        <v>2.25</v>
      </c>
      <c r="K50" s="47">
        <v>2.66</v>
      </c>
      <c r="L50" s="18">
        <f>J50*курс!$A$1</f>
        <v>137.25</v>
      </c>
      <c r="M50" s="18">
        <f>L50*1.18</f>
        <v>161.95499999999998</v>
      </c>
      <c r="N50" s="19"/>
    </row>
    <row r="54" ht="12.75">
      <c r="D54" s="1" t="s">
        <v>118</v>
      </c>
    </row>
    <row r="55" ht="12.75">
      <c r="E55" s="1" t="s">
        <v>119</v>
      </c>
    </row>
    <row r="56" ht="12.75">
      <c r="E56" s="1" t="s">
        <v>120</v>
      </c>
    </row>
    <row r="57" ht="12.75">
      <c r="E57" s="1" t="s">
        <v>121</v>
      </c>
    </row>
  </sheetData>
  <sheetProtection selectLockedCells="1" selectUnlockedCells="1"/>
  <mergeCells count="4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5:K5"/>
    <mergeCell ref="A11:A13"/>
    <mergeCell ref="E11:E13"/>
    <mergeCell ref="A23:I23"/>
    <mergeCell ref="A25:I25"/>
    <mergeCell ref="A31:A32"/>
    <mergeCell ref="B31:B32"/>
    <mergeCell ref="C31:C32"/>
    <mergeCell ref="D31:G32"/>
    <mergeCell ref="H31:H32"/>
    <mergeCell ref="I31:I32"/>
    <mergeCell ref="J31:K31"/>
    <mergeCell ref="L31:M31"/>
    <mergeCell ref="A33:M33"/>
    <mergeCell ref="A34:M34"/>
    <mergeCell ref="D35:G35"/>
    <mergeCell ref="A36:I36"/>
    <mergeCell ref="D37:G37"/>
    <mergeCell ref="A38:I38"/>
    <mergeCell ref="D39:G39"/>
    <mergeCell ref="D40:G40"/>
    <mergeCell ref="A41:A45"/>
    <mergeCell ref="D41:G41"/>
    <mergeCell ref="D42:G42"/>
    <mergeCell ref="D43:G43"/>
    <mergeCell ref="D44:G44"/>
    <mergeCell ref="D45:G45"/>
    <mergeCell ref="D47:G47"/>
    <mergeCell ref="D48:G48"/>
    <mergeCell ref="D49:G49"/>
    <mergeCell ref="D50:G50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0.57421875" style="1" customWidth="1"/>
    <col min="3" max="3" width="0" style="1" hidden="1" customWidth="1"/>
    <col min="4" max="4" width="13.57421875" style="1" customWidth="1"/>
    <col min="5" max="5" width="10.421875" style="1" customWidth="1"/>
    <col min="6" max="6" width="44.00390625" style="1" customWidth="1"/>
    <col min="7" max="7" width="16.00390625" style="1" customWidth="1"/>
    <col min="8" max="8" width="12.140625" style="1" customWidth="1"/>
    <col min="9" max="9" width="11.57421875" style="1" customWidth="1"/>
    <col min="10" max="11" width="9.140625" style="1" customWidth="1"/>
    <col min="12" max="13" width="0" style="1" hidden="1" customWidth="1"/>
    <col min="14" max="16384" width="8.7109375" style="1" customWidth="1"/>
  </cols>
  <sheetData>
    <row r="1" spans="1:13" ht="12.75">
      <c r="A1" s="6" t="s">
        <v>122</v>
      </c>
      <c r="B1" s="6"/>
      <c r="C1" s="6"/>
      <c r="D1" s="6"/>
      <c r="E1" s="6"/>
      <c r="F1" s="6"/>
      <c r="G1" s="6"/>
      <c r="H1" s="6"/>
      <c r="I1" s="6"/>
      <c r="J1" s="6"/>
      <c r="K1" s="6"/>
      <c r="L1" s="48"/>
      <c r="M1" s="48"/>
    </row>
    <row r="2" spans="1:14" ht="40.5" customHeight="1" hidden="1">
      <c r="A2" s="49"/>
      <c r="B2" s="50" t="s">
        <v>123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12.75" customHeight="1">
      <c r="A3" s="7" t="s">
        <v>2</v>
      </c>
      <c r="B3" s="7" t="s">
        <v>3</v>
      </c>
      <c r="C3" s="7"/>
      <c r="D3" s="7" t="s">
        <v>4</v>
      </c>
      <c r="E3" s="7" t="s">
        <v>124</v>
      </c>
      <c r="F3" s="7" t="s">
        <v>5</v>
      </c>
      <c r="G3" s="7" t="s">
        <v>125</v>
      </c>
      <c r="H3" s="7" t="s">
        <v>126</v>
      </c>
      <c r="I3" s="7" t="s">
        <v>9</v>
      </c>
      <c r="J3" s="7" t="s">
        <v>10</v>
      </c>
      <c r="K3" s="7"/>
      <c r="L3" s="7" t="s">
        <v>11</v>
      </c>
      <c r="M3" s="7"/>
      <c r="N3" s="9"/>
    </row>
    <row r="4" spans="1:14" ht="27" customHeight="1">
      <c r="A4" s="7"/>
      <c r="B4" s="7"/>
      <c r="C4" s="7"/>
      <c r="D4" s="7"/>
      <c r="E4" s="7"/>
      <c r="F4" s="7"/>
      <c r="G4" s="7"/>
      <c r="H4" s="7"/>
      <c r="I4" s="7"/>
      <c r="J4" s="7" t="s">
        <v>12</v>
      </c>
      <c r="K4" s="7" t="s">
        <v>86</v>
      </c>
      <c r="L4" s="7" t="s">
        <v>12</v>
      </c>
      <c r="M4" s="7" t="s">
        <v>13</v>
      </c>
      <c r="N4" s="9"/>
    </row>
    <row r="5" spans="1:14" ht="12.75" customHeight="1">
      <c r="A5" s="52" t="s">
        <v>127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9"/>
      <c r="M5" s="9"/>
      <c r="N5" s="9"/>
    </row>
    <row r="6" spans="1:17" ht="12.75">
      <c r="A6" s="25"/>
      <c r="B6" s="53" t="str">
        <f>HYPERLINK("http://rucoecom.danfoss.com/online/index.html?cartCodes="&amp;C6,C6)</f>
        <v>013G0011</v>
      </c>
      <c r="C6" s="54" t="s">
        <v>128</v>
      </c>
      <c r="D6" s="55" t="s">
        <v>129</v>
      </c>
      <c r="E6" s="55">
        <v>10</v>
      </c>
      <c r="F6" s="56" t="s">
        <v>130</v>
      </c>
      <c r="G6" s="55" t="s">
        <v>131</v>
      </c>
      <c r="H6" s="55">
        <v>90</v>
      </c>
      <c r="I6" s="55" t="s">
        <v>20</v>
      </c>
      <c r="J6" s="17">
        <v>16.19</v>
      </c>
      <c r="K6" s="17">
        <v>19.1</v>
      </c>
      <c r="L6" s="18">
        <f>J6*курс!$A$1</f>
        <v>987.59</v>
      </c>
      <c r="M6" s="18">
        <f>L6*1.18</f>
        <v>1165.3562</v>
      </c>
      <c r="N6" s="57">
        <v>2</v>
      </c>
      <c r="P6" s="58"/>
      <c r="Q6" s="58"/>
    </row>
    <row r="7" spans="1:17" ht="12.75">
      <c r="A7" s="25"/>
      <c r="B7" s="53" t="str">
        <f>HYPERLINK("http://rucoecom.danfoss.com/online/index.html?cartCodes="&amp;C7,C7)</f>
        <v>013G3903</v>
      </c>
      <c r="C7" s="14" t="s">
        <v>132</v>
      </c>
      <c r="D7" s="55" t="s">
        <v>129</v>
      </c>
      <c r="E7" s="55">
        <v>15</v>
      </c>
      <c r="F7" s="56" t="s">
        <v>130</v>
      </c>
      <c r="G7" s="55" t="s">
        <v>133</v>
      </c>
      <c r="H7" s="55">
        <v>75</v>
      </c>
      <c r="I7" s="55" t="s">
        <v>20</v>
      </c>
      <c r="J7" s="17">
        <v>17.95</v>
      </c>
      <c r="K7" s="17">
        <v>21.18</v>
      </c>
      <c r="L7" s="18">
        <f>J7*курс!$A$1</f>
        <v>1094.95</v>
      </c>
      <c r="M7" s="18">
        <f>L7*1.18</f>
        <v>1292.041</v>
      </c>
      <c r="N7" s="57">
        <v>1</v>
      </c>
      <c r="P7" s="58"/>
      <c r="Q7" s="58"/>
    </row>
    <row r="8" spans="1:17" ht="12.75">
      <c r="A8" s="25"/>
      <c r="B8" s="53" t="str">
        <f>HYPERLINK("http://rucoecom.danfoss.com/online/index.html?cartCodes="&amp;C8,C8)</f>
        <v>013G0015</v>
      </c>
      <c r="C8" s="14" t="s">
        <v>134</v>
      </c>
      <c r="D8" s="55" t="s">
        <v>129</v>
      </c>
      <c r="E8" s="55">
        <v>20</v>
      </c>
      <c r="F8" s="56" t="s">
        <v>130</v>
      </c>
      <c r="G8" s="55" t="s">
        <v>135</v>
      </c>
      <c r="H8" s="55">
        <v>36</v>
      </c>
      <c r="I8" s="55" t="s">
        <v>20</v>
      </c>
      <c r="J8" s="17">
        <v>22.51</v>
      </c>
      <c r="K8" s="17">
        <v>26.56</v>
      </c>
      <c r="L8" s="18">
        <f>J8*курс!$A$1</f>
        <v>1373.1100000000001</v>
      </c>
      <c r="M8" s="18">
        <f>L8*1.18</f>
        <v>1620.2698</v>
      </c>
      <c r="N8" s="57">
        <v>1</v>
      </c>
      <c r="P8" s="58"/>
      <c r="Q8" s="58"/>
    </row>
    <row r="9" spans="1:17" ht="12.75">
      <c r="A9" s="25"/>
      <c r="B9" s="53" t="str">
        <f>HYPERLINK("http://rucoecom.danfoss.com/online/index.html?cartCodes="&amp;C9,C9)</f>
        <v>013G0037</v>
      </c>
      <c r="C9" s="14" t="s">
        <v>136</v>
      </c>
      <c r="D9" s="55" t="s">
        <v>129</v>
      </c>
      <c r="E9" s="55">
        <v>25</v>
      </c>
      <c r="F9" s="56" t="s">
        <v>130</v>
      </c>
      <c r="G9" s="55" t="s">
        <v>135</v>
      </c>
      <c r="H9" s="55">
        <v>30</v>
      </c>
      <c r="I9" s="55" t="s">
        <v>20</v>
      </c>
      <c r="J9" s="17">
        <v>40.5</v>
      </c>
      <c r="K9" s="17">
        <v>47.79</v>
      </c>
      <c r="L9" s="18">
        <f>J9*курс!$A$1</f>
        <v>2470.5</v>
      </c>
      <c r="M9" s="18">
        <f>L9*1.18</f>
        <v>2915.19</v>
      </c>
      <c r="N9" s="57">
        <v>1</v>
      </c>
      <c r="P9" s="58"/>
      <c r="Q9" s="58"/>
    </row>
    <row r="10" spans="1:17" ht="12.75">
      <c r="A10" s="25"/>
      <c r="B10" s="53" t="str">
        <f>HYPERLINK("http://rucoecom.danfoss.com/online/index.html?cartCodes="&amp;C10,C10)</f>
        <v>013G0012</v>
      </c>
      <c r="C10" s="14" t="s">
        <v>137</v>
      </c>
      <c r="D10" s="55" t="s">
        <v>129</v>
      </c>
      <c r="E10" s="55">
        <v>10</v>
      </c>
      <c r="F10" s="56" t="s">
        <v>138</v>
      </c>
      <c r="G10" s="55" t="s">
        <v>131</v>
      </c>
      <c r="H10" s="55">
        <v>90</v>
      </c>
      <c r="I10" s="55" t="s">
        <v>20</v>
      </c>
      <c r="J10" s="17">
        <v>16.19</v>
      </c>
      <c r="K10" s="17">
        <v>19.1</v>
      </c>
      <c r="L10" s="18">
        <f>J10*курс!$A$1</f>
        <v>987.59</v>
      </c>
      <c r="M10" s="18">
        <f>L10*1.18</f>
        <v>1165.3562</v>
      </c>
      <c r="N10" s="57">
        <v>2</v>
      </c>
      <c r="P10" s="58"/>
      <c r="Q10" s="58"/>
    </row>
    <row r="11" spans="1:17" ht="12.75">
      <c r="A11" s="25"/>
      <c r="B11" s="53" t="str">
        <f>HYPERLINK("http://rucoecom.danfoss.com/online/index.html?cartCodes="&amp;C11,C11)</f>
        <v>013G3904</v>
      </c>
      <c r="C11" s="14" t="s">
        <v>139</v>
      </c>
      <c r="D11" s="55" t="s">
        <v>129</v>
      </c>
      <c r="E11" s="55">
        <v>15</v>
      </c>
      <c r="F11" s="56" t="s">
        <v>138</v>
      </c>
      <c r="G11" s="55" t="s">
        <v>133</v>
      </c>
      <c r="H11" s="55">
        <v>75</v>
      </c>
      <c r="I11" s="55" t="s">
        <v>20</v>
      </c>
      <c r="J11" s="17">
        <v>17.95</v>
      </c>
      <c r="K11" s="17">
        <v>21.18</v>
      </c>
      <c r="L11" s="18">
        <f>J11*курс!$A$1</f>
        <v>1094.95</v>
      </c>
      <c r="M11" s="18">
        <f>L11*1.18</f>
        <v>1292.041</v>
      </c>
      <c r="N11" s="57">
        <v>1</v>
      </c>
      <c r="P11" s="58"/>
      <c r="Q11" s="58"/>
    </row>
    <row r="12" spans="1:17" ht="12.75">
      <c r="A12" s="25"/>
      <c r="B12" s="53" t="str">
        <f>HYPERLINK("http://rucoecom.danfoss.com/online/index.html?cartCodes="&amp;C12,C12)</f>
        <v>013G0016</v>
      </c>
      <c r="C12" s="14" t="s">
        <v>140</v>
      </c>
      <c r="D12" s="55" t="s">
        <v>129</v>
      </c>
      <c r="E12" s="55">
        <v>20</v>
      </c>
      <c r="F12" s="56" t="s">
        <v>138</v>
      </c>
      <c r="G12" s="55" t="s">
        <v>135</v>
      </c>
      <c r="H12" s="55">
        <v>36</v>
      </c>
      <c r="I12" s="55" t="s">
        <v>20</v>
      </c>
      <c r="J12" s="17">
        <v>22.51</v>
      </c>
      <c r="K12" s="17">
        <v>26.56</v>
      </c>
      <c r="L12" s="18">
        <f>J12*курс!$A$1</f>
        <v>1373.1100000000001</v>
      </c>
      <c r="M12" s="18">
        <f>L12*1.18</f>
        <v>1620.2698</v>
      </c>
      <c r="N12" s="57">
        <v>1</v>
      </c>
      <c r="P12" s="58"/>
      <c r="Q12" s="58"/>
    </row>
    <row r="13" spans="1:17" ht="12.75">
      <c r="A13" s="25"/>
      <c r="B13" s="53" t="str">
        <f>HYPERLINK("http://rucoecom.danfoss.com/online/index.html?cartCodes="&amp;C13,C13)</f>
        <v>013G0038</v>
      </c>
      <c r="C13" s="14" t="s">
        <v>141</v>
      </c>
      <c r="D13" s="55" t="s">
        <v>129</v>
      </c>
      <c r="E13" s="55">
        <v>25</v>
      </c>
      <c r="F13" s="56" t="s">
        <v>138</v>
      </c>
      <c r="G13" s="55" t="s">
        <v>135</v>
      </c>
      <c r="H13" s="55">
        <v>30</v>
      </c>
      <c r="I13" s="55" t="s">
        <v>20</v>
      </c>
      <c r="J13" s="17">
        <v>40.5</v>
      </c>
      <c r="K13" s="17">
        <v>47.79</v>
      </c>
      <c r="L13" s="18">
        <f>J13*курс!$A$1</f>
        <v>2470.5</v>
      </c>
      <c r="M13" s="18">
        <f>L13*1.18</f>
        <v>2915.19</v>
      </c>
      <c r="N13" s="57">
        <v>1</v>
      </c>
      <c r="P13" s="58"/>
      <c r="Q13" s="58"/>
    </row>
    <row r="14" spans="1:17" ht="12.75">
      <c r="A14" s="25"/>
      <c r="B14" s="53" t="str">
        <f>HYPERLINK("http://rucoecom.danfoss.com/online/index.html?cartCodes="&amp;C14,C14)</f>
        <v>013G0151</v>
      </c>
      <c r="C14" s="14" t="s">
        <v>142</v>
      </c>
      <c r="D14" s="55" t="s">
        <v>143</v>
      </c>
      <c r="E14" s="55">
        <v>10</v>
      </c>
      <c r="F14" s="56" t="s">
        <v>144</v>
      </c>
      <c r="G14" s="55" t="s">
        <v>131</v>
      </c>
      <c r="H14" s="55">
        <v>75</v>
      </c>
      <c r="I14" s="55" t="s">
        <v>20</v>
      </c>
      <c r="J14" s="17">
        <v>20.07</v>
      </c>
      <c r="K14" s="17">
        <v>23.69</v>
      </c>
      <c r="L14" s="18">
        <f>J14*курс!$A$1</f>
        <v>1224.27</v>
      </c>
      <c r="M14" s="18">
        <f>L14*1.18</f>
        <v>1444.6386</v>
      </c>
      <c r="N14" s="57">
        <v>2</v>
      </c>
      <c r="P14" s="58"/>
      <c r="Q14" s="58"/>
    </row>
    <row r="15" spans="1:17" ht="12.75">
      <c r="A15" s="25"/>
      <c r="B15" s="53" t="str">
        <f>HYPERLINK("http://rucoecom.danfoss.com/online/index.html?cartCodes="&amp;C15,C15)</f>
        <v>013G0153</v>
      </c>
      <c r="C15" s="14" t="s">
        <v>145</v>
      </c>
      <c r="D15" s="55" t="s">
        <v>143</v>
      </c>
      <c r="E15" s="55">
        <v>15</v>
      </c>
      <c r="F15" s="56" t="s">
        <v>144</v>
      </c>
      <c r="G15" s="55" t="s">
        <v>133</v>
      </c>
      <c r="H15" s="55">
        <v>75</v>
      </c>
      <c r="I15" s="55" t="s">
        <v>20</v>
      </c>
      <c r="J15" s="17">
        <v>22.34</v>
      </c>
      <c r="K15" s="17">
        <v>26.35</v>
      </c>
      <c r="L15" s="18">
        <f>J15*курс!$A$1</f>
        <v>1362.74</v>
      </c>
      <c r="M15" s="18">
        <f>L15*1.18</f>
        <v>1608.0331999999999</v>
      </c>
      <c r="N15" s="57">
        <v>1</v>
      </c>
      <c r="P15" s="58"/>
      <c r="Q15" s="58"/>
    </row>
    <row r="16" spans="1:17" ht="12.75">
      <c r="A16" s="25"/>
      <c r="B16" s="53" t="str">
        <f>HYPERLINK("http://rucoecom.danfoss.com/online/index.html?cartCodes="&amp;C16,C16)</f>
        <v>013G0155</v>
      </c>
      <c r="C16" s="14" t="s">
        <v>146</v>
      </c>
      <c r="D16" s="55" t="s">
        <v>143</v>
      </c>
      <c r="E16" s="55">
        <v>20</v>
      </c>
      <c r="F16" s="56" t="s">
        <v>144</v>
      </c>
      <c r="G16" s="55" t="s">
        <v>147</v>
      </c>
      <c r="H16" s="55">
        <v>56</v>
      </c>
      <c r="I16" s="55" t="s">
        <v>20</v>
      </c>
      <c r="J16" s="17">
        <v>27.91</v>
      </c>
      <c r="K16" s="17">
        <v>32.94</v>
      </c>
      <c r="L16" s="18">
        <f>J16*курс!$A$1</f>
        <v>1702.51</v>
      </c>
      <c r="M16" s="18">
        <f>L16*1.18</f>
        <v>2008.9617999999998</v>
      </c>
      <c r="N16" s="57">
        <v>1</v>
      </c>
      <c r="P16" s="58"/>
      <c r="Q16" s="58"/>
    </row>
    <row r="17" spans="1:17" ht="12.75" customHeight="1">
      <c r="A17" s="25"/>
      <c r="B17" s="53" t="str">
        <f>HYPERLINK("http://rucoecom.danfoss.com/online/index.html?cartCodes="&amp;C17,C17)</f>
        <v>013G0231</v>
      </c>
      <c r="C17" s="14" t="s">
        <v>148</v>
      </c>
      <c r="D17" s="55" t="s">
        <v>129</v>
      </c>
      <c r="E17" s="55">
        <v>10</v>
      </c>
      <c r="F17" s="56" t="s">
        <v>149</v>
      </c>
      <c r="G17" s="55" t="s">
        <v>131</v>
      </c>
      <c r="H17" s="55">
        <v>54</v>
      </c>
      <c r="I17" s="55" t="s">
        <v>20</v>
      </c>
      <c r="J17" s="17">
        <v>19.31</v>
      </c>
      <c r="K17" s="17">
        <v>22.8</v>
      </c>
      <c r="L17" s="18">
        <f>J17*курс!$A$1</f>
        <v>1177.9099999999999</v>
      </c>
      <c r="M17" s="18">
        <f>L17*1.18</f>
        <v>1389.9337999999998</v>
      </c>
      <c r="N17" s="57">
        <v>2</v>
      </c>
      <c r="P17" s="58"/>
      <c r="Q17" s="58"/>
    </row>
    <row r="18" spans="1:17" ht="12.75" customHeight="1">
      <c r="A18" s="25"/>
      <c r="B18" s="53" t="str">
        <f>HYPERLINK("http://rucoecom.danfoss.com/online/index.html?cartCodes="&amp;C18,C18)</f>
        <v>013G0233</v>
      </c>
      <c r="C18" s="14" t="s">
        <v>150</v>
      </c>
      <c r="D18" s="55" t="s">
        <v>129</v>
      </c>
      <c r="E18" s="55">
        <v>15</v>
      </c>
      <c r="F18" s="56" t="s">
        <v>149</v>
      </c>
      <c r="G18" s="55" t="s">
        <v>133</v>
      </c>
      <c r="H18" s="55">
        <v>54</v>
      </c>
      <c r="I18" s="55" t="s">
        <v>20</v>
      </c>
      <c r="J18" s="17">
        <v>28.17</v>
      </c>
      <c r="K18" s="17">
        <v>33.25</v>
      </c>
      <c r="L18" s="18">
        <f>J18*курс!$A$1</f>
        <v>1718.3700000000001</v>
      </c>
      <c r="M18" s="18">
        <f>L18*1.18</f>
        <v>2027.6766</v>
      </c>
      <c r="N18" s="57">
        <v>1</v>
      </c>
      <c r="P18" s="58"/>
      <c r="Q18" s="58"/>
    </row>
    <row r="19" spans="1:17" ht="12.75" customHeight="1">
      <c r="A19" s="25"/>
      <c r="B19" s="53" t="str">
        <f>HYPERLINK("http://rucoecom.danfoss.com/online/index.html?cartCodes="&amp;C19,C19)</f>
        <v>013G0232</v>
      </c>
      <c r="C19" s="14" t="s">
        <v>151</v>
      </c>
      <c r="D19" s="55" t="s">
        <v>129</v>
      </c>
      <c r="E19" s="55">
        <v>10</v>
      </c>
      <c r="F19" s="56" t="s">
        <v>152</v>
      </c>
      <c r="G19" s="55" t="s">
        <v>131</v>
      </c>
      <c r="H19" s="55">
        <v>54</v>
      </c>
      <c r="I19" s="55" t="s">
        <v>20</v>
      </c>
      <c r="J19" s="17">
        <v>19.31</v>
      </c>
      <c r="K19" s="17">
        <v>22.8</v>
      </c>
      <c r="L19" s="18">
        <f>J19*курс!$A$1</f>
        <v>1177.9099999999999</v>
      </c>
      <c r="M19" s="18">
        <f>L19*1.18</f>
        <v>1389.9337999999998</v>
      </c>
      <c r="N19" s="57">
        <v>2</v>
      </c>
      <c r="P19" s="58"/>
      <c r="Q19" s="58"/>
    </row>
    <row r="20" spans="1:17" ht="12.75" customHeight="1">
      <c r="A20" s="25"/>
      <c r="B20" s="53" t="str">
        <f>HYPERLINK("http://rucoecom.danfoss.com/online/index.html?cartCodes="&amp;C20,C20)</f>
        <v>013G0234</v>
      </c>
      <c r="C20" s="14" t="s">
        <v>153</v>
      </c>
      <c r="D20" s="55" t="s">
        <v>129</v>
      </c>
      <c r="E20" s="55">
        <v>15</v>
      </c>
      <c r="F20" s="56" t="s">
        <v>152</v>
      </c>
      <c r="G20" s="55" t="s">
        <v>133</v>
      </c>
      <c r="H20" s="55">
        <v>54</v>
      </c>
      <c r="I20" s="55" t="s">
        <v>20</v>
      </c>
      <c r="J20" s="17">
        <v>28.17</v>
      </c>
      <c r="K20" s="17">
        <v>33.25</v>
      </c>
      <c r="L20" s="18">
        <f>J20*курс!$A$1</f>
        <v>1718.3700000000001</v>
      </c>
      <c r="M20" s="18">
        <f>L20*1.18</f>
        <v>2027.6766</v>
      </c>
      <c r="N20" s="57">
        <v>1</v>
      </c>
      <c r="P20" s="58"/>
      <c r="Q20" s="58"/>
    </row>
    <row r="21" spans="1:17" ht="12.75">
      <c r="A21" s="59"/>
      <c r="B21" s="53" t="str">
        <f>HYPERLINK("http://rucoecom.danfoss.com/online/index.html?cartCodes="&amp;C21,C21)</f>
        <v>013G4247</v>
      </c>
      <c r="C21" s="54" t="s">
        <v>154</v>
      </c>
      <c r="D21" s="55" t="s">
        <v>155</v>
      </c>
      <c r="E21" s="55">
        <v>15</v>
      </c>
      <c r="F21" s="16" t="s">
        <v>156</v>
      </c>
      <c r="G21" s="15" t="s">
        <v>133</v>
      </c>
      <c r="H21" s="15">
        <v>75</v>
      </c>
      <c r="I21" s="15" t="s">
        <v>20</v>
      </c>
      <c r="J21" s="17">
        <v>20.436</v>
      </c>
      <c r="K21" s="17">
        <v>24.1072</v>
      </c>
      <c r="L21" s="18">
        <f>J21*курс!$A$1</f>
        <v>1246.596</v>
      </c>
      <c r="M21" s="18">
        <f>L21*1.18</f>
        <v>1470.98328</v>
      </c>
      <c r="N21" s="19">
        <v>1</v>
      </c>
      <c r="P21" s="58"/>
      <c r="Q21" s="58"/>
    </row>
    <row r="22" spans="1:17" ht="12.75">
      <c r="A22" s="25"/>
      <c r="B22" s="21" t="str">
        <f>HYPERLINK("http://rucoecom.danfoss.com/online/index.html?cartCodes="&amp;C22,C22)</f>
        <v>013G4248</v>
      </c>
      <c r="C22" s="14" t="s">
        <v>157</v>
      </c>
      <c r="D22" s="15" t="s">
        <v>155</v>
      </c>
      <c r="E22" s="15">
        <v>15</v>
      </c>
      <c r="F22" s="16" t="s">
        <v>158</v>
      </c>
      <c r="G22" s="15" t="s">
        <v>133</v>
      </c>
      <c r="H22" s="15">
        <v>75</v>
      </c>
      <c r="I22" s="15" t="s">
        <v>20</v>
      </c>
      <c r="J22" s="17">
        <v>20.436</v>
      </c>
      <c r="K22" s="17">
        <v>24.1072</v>
      </c>
      <c r="L22" s="18">
        <f>J22*курс!$A$1</f>
        <v>1246.596</v>
      </c>
      <c r="M22" s="18">
        <f>L22*1.18</f>
        <v>1470.98328</v>
      </c>
      <c r="N22" s="19"/>
      <c r="P22" s="58"/>
      <c r="Q22" s="58"/>
    </row>
    <row r="23" spans="1:17" ht="12.75">
      <c r="A23" s="25"/>
      <c r="B23" s="21" t="str">
        <f>HYPERLINK("http://rucoecom.danfoss.com/online/index.html?cartCodes="&amp;C23,C23)</f>
        <v>013G4239</v>
      </c>
      <c r="C23" s="14" t="s">
        <v>159</v>
      </c>
      <c r="D23" s="15" t="s">
        <v>155</v>
      </c>
      <c r="E23" s="15">
        <v>15</v>
      </c>
      <c r="F23" s="16" t="s">
        <v>160</v>
      </c>
      <c r="G23" s="15" t="s">
        <v>133</v>
      </c>
      <c r="H23" s="15">
        <v>54</v>
      </c>
      <c r="I23" s="15" t="s">
        <v>20</v>
      </c>
      <c r="J23" s="17">
        <v>25.6048</v>
      </c>
      <c r="K23" s="17">
        <v>30.212000000000003</v>
      </c>
      <c r="L23" s="18">
        <f>J23*курс!$A$1</f>
        <v>1561.8928</v>
      </c>
      <c r="M23" s="18">
        <f>L23*1.18</f>
        <v>1843.033504</v>
      </c>
      <c r="N23" s="19">
        <v>1</v>
      </c>
      <c r="P23" s="58"/>
      <c r="Q23" s="58"/>
    </row>
    <row r="24" spans="1:17" ht="12.75">
      <c r="A24" s="25"/>
      <c r="B24" s="21" t="str">
        <f>HYPERLINK("http://rucoecom.danfoss.com/online/index.html?cartCodes="&amp;C24,C24)</f>
        <v>013G4240</v>
      </c>
      <c r="C24" s="14" t="s">
        <v>161</v>
      </c>
      <c r="D24" s="15" t="s">
        <v>155</v>
      </c>
      <c r="E24" s="15">
        <v>15</v>
      </c>
      <c r="F24" s="16" t="s">
        <v>162</v>
      </c>
      <c r="G24" s="15" t="s">
        <v>133</v>
      </c>
      <c r="H24" s="15">
        <v>54</v>
      </c>
      <c r="I24" s="15" t="s">
        <v>20</v>
      </c>
      <c r="J24" s="17">
        <v>25.6048</v>
      </c>
      <c r="K24" s="17">
        <v>30.212000000000003</v>
      </c>
      <c r="L24" s="18">
        <f>J24*курс!$A$1</f>
        <v>1561.8928</v>
      </c>
      <c r="M24" s="18">
        <f>L24*1.18</f>
        <v>1843.033504</v>
      </c>
      <c r="N24" s="19">
        <v>1</v>
      </c>
      <c r="P24" s="58"/>
      <c r="Q24" s="58"/>
    </row>
    <row r="25" spans="1:17" ht="28.5" customHeight="1">
      <c r="A25" s="26" t="s">
        <v>163</v>
      </c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8"/>
      <c r="N25" s="9"/>
      <c r="P25" s="58"/>
      <c r="Q25" s="58"/>
    </row>
    <row r="26" spans="1:17" ht="12.75">
      <c r="A26" s="12"/>
      <c r="B26" s="21" t="str">
        <f>HYPERLINK("http://rucoecom.danfoss.com/online/index.html?cartCodes="&amp;C26,C26)</f>
        <v>013G3237</v>
      </c>
      <c r="C26" s="14" t="s">
        <v>164</v>
      </c>
      <c r="D26" s="31" t="s">
        <v>165</v>
      </c>
      <c r="E26" s="15">
        <v>15</v>
      </c>
      <c r="F26" s="16" t="s">
        <v>166</v>
      </c>
      <c r="G26" s="55" t="s">
        <v>133</v>
      </c>
      <c r="H26" s="15"/>
      <c r="I26" s="15" t="s">
        <v>20</v>
      </c>
      <c r="J26" s="17">
        <v>18.491200000000003</v>
      </c>
      <c r="K26" s="17">
        <v>21.8296</v>
      </c>
      <c r="L26" s="18">
        <f>J26*курс!$A$1</f>
        <v>1127.9632000000001</v>
      </c>
      <c r="M26" s="18">
        <f>L26*1.18</f>
        <v>1330.996576</v>
      </c>
      <c r="N26" s="19">
        <v>1</v>
      </c>
      <c r="P26" s="58"/>
      <c r="Q26" s="58"/>
    </row>
    <row r="27" spans="1:17" ht="12.75">
      <c r="A27" s="12"/>
      <c r="B27" s="21" t="str">
        <f>HYPERLINK("http://rucoecom.danfoss.com/online/index.html?cartCodes="&amp;C27,C27)</f>
        <v>013G3238</v>
      </c>
      <c r="C27" s="14" t="s">
        <v>167</v>
      </c>
      <c r="D27" s="31" t="s">
        <v>165</v>
      </c>
      <c r="E27" s="15">
        <v>15</v>
      </c>
      <c r="F27" s="16" t="s">
        <v>168</v>
      </c>
      <c r="G27" s="55" t="s">
        <v>133</v>
      </c>
      <c r="H27" s="15"/>
      <c r="I27" s="15" t="s">
        <v>20</v>
      </c>
      <c r="J27" s="17">
        <v>18.491200000000003</v>
      </c>
      <c r="K27" s="17">
        <v>21.8296</v>
      </c>
      <c r="L27" s="18">
        <f>J27*курс!$A$1</f>
        <v>1127.9632000000001</v>
      </c>
      <c r="M27" s="18">
        <f>L27*1.18</f>
        <v>1330.996576</v>
      </c>
      <c r="N27" s="19">
        <v>1</v>
      </c>
      <c r="P27" s="58"/>
      <c r="Q27" s="58"/>
    </row>
    <row r="28" spans="1:17" ht="12.75">
      <c r="A28" s="12"/>
      <c r="B28" s="21" t="str">
        <f>HYPERLINK("http://rucoecom.danfoss.com/online/index.html?cartCodes="&amp;C28,C28)</f>
        <v>013G3239</v>
      </c>
      <c r="C28" s="14" t="s">
        <v>169</v>
      </c>
      <c r="D28" s="31" t="s">
        <v>170</v>
      </c>
      <c r="E28" s="15">
        <v>15</v>
      </c>
      <c r="F28" s="16" t="s">
        <v>171</v>
      </c>
      <c r="G28" s="15" t="s">
        <v>133</v>
      </c>
      <c r="H28" s="15"/>
      <c r="I28" s="15" t="s">
        <v>20</v>
      </c>
      <c r="J28" s="17">
        <v>22.9736</v>
      </c>
      <c r="K28" s="17">
        <v>27.1128</v>
      </c>
      <c r="L28" s="18">
        <f>J28*курс!$A$1</f>
        <v>1401.3896</v>
      </c>
      <c r="M28" s="18">
        <f>L28*1.18</f>
        <v>1653.6397279999999</v>
      </c>
      <c r="N28" s="19">
        <v>1</v>
      </c>
      <c r="P28" s="58"/>
      <c r="Q28" s="58"/>
    </row>
    <row r="29" spans="1:17" ht="12.75">
      <c r="A29" s="60" t="s">
        <v>172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  <c r="N29" s="9"/>
      <c r="P29" s="58"/>
      <c r="Q29" s="58"/>
    </row>
    <row r="30" spans="1:17" ht="12.75">
      <c r="A30" s="25"/>
      <c r="B30" s="53" t="str">
        <f>HYPERLINK("http://rucoecom.danfoss.com/online/index.html?cartCodes="&amp;C30,C30)</f>
        <v>013G1676</v>
      </c>
      <c r="C30" s="63" t="s">
        <v>173</v>
      </c>
      <c r="D30" s="64" t="s">
        <v>174</v>
      </c>
      <c r="E30" s="64">
        <v>15</v>
      </c>
      <c r="F30" s="65" t="s">
        <v>130</v>
      </c>
      <c r="G30" s="64" t="s">
        <v>175</v>
      </c>
      <c r="H30" s="64">
        <v>24</v>
      </c>
      <c r="I30" s="64" t="s">
        <v>20</v>
      </c>
      <c r="J30" s="66">
        <v>21.756800000000002</v>
      </c>
      <c r="K30" s="67">
        <v>25.6776</v>
      </c>
      <c r="L30" s="18">
        <f>J30*курс!$A$1</f>
        <v>1327.1648</v>
      </c>
      <c r="M30" s="18">
        <f>L30*1.18</f>
        <v>1566.0544639999998</v>
      </c>
      <c r="N30" s="68">
        <v>1</v>
      </c>
      <c r="P30" s="58"/>
      <c r="Q30" s="58"/>
    </row>
    <row r="31" spans="1:17" ht="12.75">
      <c r="A31" s="25"/>
      <c r="B31" s="53" t="str">
        <f>HYPERLINK("http://rucoecom.danfoss.com/online/index.html?cartCodes="&amp;C31,C31)</f>
        <v>013G1678</v>
      </c>
      <c r="C31" s="63" t="s">
        <v>176</v>
      </c>
      <c r="D31" s="64" t="s">
        <v>174</v>
      </c>
      <c r="E31" s="64">
        <v>20</v>
      </c>
      <c r="F31" s="65" t="s">
        <v>130</v>
      </c>
      <c r="G31" s="64" t="s">
        <v>177</v>
      </c>
      <c r="H31" s="64">
        <v>24</v>
      </c>
      <c r="I31" s="64" t="s">
        <v>20</v>
      </c>
      <c r="J31" s="66">
        <v>27.7056</v>
      </c>
      <c r="K31" s="67">
        <v>32.6976</v>
      </c>
      <c r="L31" s="18">
        <f>J31*курс!$A$1</f>
        <v>1690.0416</v>
      </c>
      <c r="M31" s="18">
        <f>L31*1.18</f>
        <v>1994.2490879999998</v>
      </c>
      <c r="N31" s="68">
        <v>1</v>
      </c>
      <c r="P31" s="58"/>
      <c r="Q31" s="58"/>
    </row>
    <row r="32" spans="1:17" ht="12.75">
      <c r="A32" s="25"/>
      <c r="B32" s="53" t="str">
        <f>HYPERLINK("http://rucoecom.danfoss.com/online/index.html?cartCodes="&amp;C32,C32)</f>
        <v>013G1680</v>
      </c>
      <c r="C32" s="63" t="s">
        <v>178</v>
      </c>
      <c r="D32" s="64" t="s">
        <v>174</v>
      </c>
      <c r="E32" s="64">
        <v>25</v>
      </c>
      <c r="F32" s="65" t="s">
        <v>130</v>
      </c>
      <c r="G32" s="64" t="s">
        <v>179</v>
      </c>
      <c r="H32" s="64">
        <v>24</v>
      </c>
      <c r="I32" s="64" t="s">
        <v>20</v>
      </c>
      <c r="J32" s="67">
        <v>34.9544</v>
      </c>
      <c r="K32" s="67">
        <v>41.2464</v>
      </c>
      <c r="L32" s="18">
        <f>J32*курс!$A$1</f>
        <v>2132.2184</v>
      </c>
      <c r="M32" s="18">
        <f>L32*1.18</f>
        <v>2516.0177120000003</v>
      </c>
      <c r="N32" s="68">
        <v>1</v>
      </c>
      <c r="P32" s="58"/>
      <c r="Q32" s="58"/>
    </row>
    <row r="33" spans="1:17" ht="12.75">
      <c r="A33" s="25"/>
      <c r="B33" s="53" t="str">
        <f>HYPERLINK("http://rucoecom.danfoss.com/online/index.html?cartCodes="&amp;C33,C33)</f>
        <v>013G1675</v>
      </c>
      <c r="C33" s="63" t="s">
        <v>180</v>
      </c>
      <c r="D33" s="64" t="s">
        <v>174</v>
      </c>
      <c r="E33" s="64">
        <v>15</v>
      </c>
      <c r="F33" s="65" t="s">
        <v>138</v>
      </c>
      <c r="G33" s="64" t="s">
        <v>181</v>
      </c>
      <c r="H33" s="64">
        <v>24</v>
      </c>
      <c r="I33" s="64" t="s">
        <v>20</v>
      </c>
      <c r="J33" s="66">
        <v>21.756800000000002</v>
      </c>
      <c r="K33" s="67">
        <v>25.6776</v>
      </c>
      <c r="L33" s="18">
        <f>J33*курс!$A$1</f>
        <v>1327.1648</v>
      </c>
      <c r="M33" s="18">
        <f>L33*1.18</f>
        <v>1566.0544639999998</v>
      </c>
      <c r="N33" s="68">
        <v>1</v>
      </c>
      <c r="P33" s="58"/>
      <c r="Q33" s="58"/>
    </row>
    <row r="34" spans="1:17" ht="12.75">
      <c r="A34" s="25"/>
      <c r="B34" s="53" t="str">
        <f>HYPERLINK("http://rucoecom.danfoss.com/online/index.html?cartCodes="&amp;C34,C34)</f>
        <v>013G1677</v>
      </c>
      <c r="C34" s="63" t="s">
        <v>182</v>
      </c>
      <c r="D34" s="64" t="s">
        <v>174</v>
      </c>
      <c r="E34" s="64">
        <v>20</v>
      </c>
      <c r="F34" s="65" t="s">
        <v>138</v>
      </c>
      <c r="G34" s="64" t="s">
        <v>183</v>
      </c>
      <c r="H34" s="64">
        <v>24</v>
      </c>
      <c r="I34" s="64" t="s">
        <v>20</v>
      </c>
      <c r="J34" s="69">
        <v>27.7056</v>
      </c>
      <c r="K34" s="67">
        <v>32.6976</v>
      </c>
      <c r="L34" s="18">
        <f>J34*курс!$A$1</f>
        <v>1690.0416</v>
      </c>
      <c r="M34" s="18">
        <f>L34*1.18</f>
        <v>1994.2490879999998</v>
      </c>
      <c r="N34" s="68">
        <v>1</v>
      </c>
      <c r="P34" s="58"/>
      <c r="Q34" s="58"/>
    </row>
    <row r="35" spans="1:17" ht="12.75">
      <c r="A35" s="25"/>
      <c r="B35" s="53" t="str">
        <f>HYPERLINK("http://rucoecom.danfoss.com/online/index.html?cartCodes="&amp;C35,C35)</f>
        <v>013G1679</v>
      </c>
      <c r="C35" s="63" t="s">
        <v>184</v>
      </c>
      <c r="D35" s="64" t="s">
        <v>174</v>
      </c>
      <c r="E35" s="64">
        <v>25</v>
      </c>
      <c r="F35" s="65" t="s">
        <v>138</v>
      </c>
      <c r="G35" s="64" t="s">
        <v>185</v>
      </c>
      <c r="H35" s="64">
        <v>24</v>
      </c>
      <c r="I35" s="64" t="s">
        <v>20</v>
      </c>
      <c r="J35" s="67">
        <v>34.9544</v>
      </c>
      <c r="K35" s="67">
        <v>41.2464</v>
      </c>
      <c r="L35" s="18">
        <f>J35*курс!$A$1</f>
        <v>2132.2184</v>
      </c>
      <c r="M35" s="18">
        <f>L35*1.18</f>
        <v>2516.0177120000003</v>
      </c>
      <c r="N35" s="68">
        <v>1</v>
      </c>
      <c r="P35" s="58"/>
      <c r="Q35" s="58"/>
    </row>
    <row r="36" spans="1:17" ht="12.75">
      <c r="A36" s="60" t="s">
        <v>186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  <c r="N36" s="9"/>
      <c r="P36" s="58"/>
      <c r="Q36" s="58"/>
    </row>
    <row r="37" spans="1:17" ht="12.75">
      <c r="A37" s="59"/>
      <c r="B37" s="53" t="str">
        <f>HYPERLINK("http://rucoecom.danfoss.com/online/index.html?cartCodes="&amp;C37,C37)</f>
        <v>013G7711</v>
      </c>
      <c r="C37" s="54" t="s">
        <v>187</v>
      </c>
      <c r="D37" s="55" t="s">
        <v>188</v>
      </c>
      <c r="E37" s="55">
        <v>10</v>
      </c>
      <c r="F37" s="16" t="s">
        <v>130</v>
      </c>
      <c r="G37" s="15" t="s">
        <v>189</v>
      </c>
      <c r="H37" s="15"/>
      <c r="I37" s="15" t="s">
        <v>20</v>
      </c>
      <c r="J37" s="17">
        <v>40.87</v>
      </c>
      <c r="K37" s="17">
        <v>48.23</v>
      </c>
      <c r="L37" s="18">
        <f>J37*курс!$A$1</f>
        <v>2493.0699999999997</v>
      </c>
      <c r="M37" s="18">
        <f>L37*1.18</f>
        <v>2941.8225999999995</v>
      </c>
      <c r="N37" s="19">
        <v>1</v>
      </c>
      <c r="P37" s="58"/>
      <c r="Q37" s="58"/>
    </row>
    <row r="38" spans="1:17" ht="12.75">
      <c r="A38" s="25"/>
      <c r="B38" s="21" t="str">
        <f>HYPERLINK("http://rucoecom.danfoss.com/online/index.html?cartCodes="&amp;C38,C38)</f>
        <v>013G7712</v>
      </c>
      <c r="C38" s="14" t="s">
        <v>190</v>
      </c>
      <c r="D38" s="15" t="s">
        <v>188</v>
      </c>
      <c r="E38" s="15">
        <v>10</v>
      </c>
      <c r="F38" s="16" t="s">
        <v>138</v>
      </c>
      <c r="G38" s="15" t="s">
        <v>189</v>
      </c>
      <c r="H38" s="15"/>
      <c r="I38" s="15" t="s">
        <v>20</v>
      </c>
      <c r="J38" s="17">
        <v>40.87</v>
      </c>
      <c r="K38" s="17">
        <v>48.23</v>
      </c>
      <c r="L38" s="18">
        <f>J38*курс!$A$1</f>
        <v>2493.0699999999997</v>
      </c>
      <c r="M38" s="18">
        <f>L38*1.18</f>
        <v>2941.8225999999995</v>
      </c>
      <c r="N38" s="19"/>
      <c r="P38" s="58"/>
      <c r="Q38" s="58"/>
    </row>
    <row r="39" spans="1:17" ht="12.75">
      <c r="A39" s="25"/>
      <c r="B39" s="21" t="str">
        <f>HYPERLINK("http://rucoecom.danfoss.com/online/index.html?cartCodes="&amp;C39,C39)</f>
        <v>013G7713</v>
      </c>
      <c r="C39" s="14" t="s">
        <v>191</v>
      </c>
      <c r="D39" s="15" t="s">
        <v>188</v>
      </c>
      <c r="E39" s="15">
        <v>15</v>
      </c>
      <c r="F39" s="16" t="s">
        <v>130</v>
      </c>
      <c r="G39" s="15" t="s">
        <v>189</v>
      </c>
      <c r="H39" s="15"/>
      <c r="I39" s="15" t="s">
        <v>20</v>
      </c>
      <c r="J39" s="17">
        <v>43.14</v>
      </c>
      <c r="K39" s="17">
        <v>50.91</v>
      </c>
      <c r="L39" s="18">
        <f>J39*курс!$A$1</f>
        <v>2631.54</v>
      </c>
      <c r="M39" s="18">
        <f>L39*1.18</f>
        <v>3105.2171999999996</v>
      </c>
      <c r="N39" s="19">
        <v>1</v>
      </c>
      <c r="P39" s="58"/>
      <c r="Q39" s="58"/>
    </row>
    <row r="40" spans="1:17" ht="12.75">
      <c r="A40" s="25"/>
      <c r="B40" s="21" t="str">
        <f>HYPERLINK("http://rucoecom.danfoss.com/online/index.html?cartCodes="&amp;C40,C40)</f>
        <v>013G7714</v>
      </c>
      <c r="C40" s="14" t="s">
        <v>192</v>
      </c>
      <c r="D40" s="15" t="s">
        <v>188</v>
      </c>
      <c r="E40" s="15">
        <v>15</v>
      </c>
      <c r="F40" s="16" t="s">
        <v>138</v>
      </c>
      <c r="G40" s="15" t="s">
        <v>189</v>
      </c>
      <c r="H40" s="15"/>
      <c r="I40" s="15" t="s">
        <v>20</v>
      </c>
      <c r="J40" s="17">
        <v>43.14</v>
      </c>
      <c r="K40" s="17">
        <v>50.91</v>
      </c>
      <c r="L40" s="18">
        <f>J40*курс!$A$1</f>
        <v>2631.54</v>
      </c>
      <c r="M40" s="18">
        <f>L40*1.18</f>
        <v>3105.2171999999996</v>
      </c>
      <c r="N40" s="19">
        <v>1</v>
      </c>
      <c r="P40" s="58"/>
      <c r="Q40" s="58"/>
    </row>
    <row r="41" spans="1:13" ht="12.7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17"/>
      <c r="M41" s="17"/>
    </row>
    <row r="42" spans="4:13" ht="12.75">
      <c r="D42" s="1" t="s">
        <v>193</v>
      </c>
      <c r="L42" s="17"/>
      <c r="M42" s="17"/>
    </row>
    <row r="43" spans="1:14" ht="12.75" customHeight="1">
      <c r="A43" s="7" t="s">
        <v>2</v>
      </c>
      <c r="B43" s="7"/>
      <c r="C43" s="7" t="s">
        <v>3</v>
      </c>
      <c r="D43" s="7" t="s">
        <v>5</v>
      </c>
      <c r="E43" s="7"/>
      <c r="F43" s="7"/>
      <c r="G43" s="7"/>
      <c r="H43" s="7" t="s">
        <v>194</v>
      </c>
      <c r="I43" s="7" t="s">
        <v>9</v>
      </c>
      <c r="J43" s="7" t="s">
        <v>10</v>
      </c>
      <c r="K43" s="7"/>
      <c r="L43" s="7" t="s">
        <v>11</v>
      </c>
      <c r="M43" s="7"/>
      <c r="N43" s="9"/>
    </row>
    <row r="44" spans="1:14" ht="27" customHeight="1">
      <c r="A44" s="7"/>
      <c r="B44" s="7"/>
      <c r="C44" s="7"/>
      <c r="D44" s="7"/>
      <c r="E44" s="7"/>
      <c r="F44" s="7"/>
      <c r="G44" s="7"/>
      <c r="H44" s="7"/>
      <c r="I44" s="7"/>
      <c r="J44" s="7" t="s">
        <v>12</v>
      </c>
      <c r="K44" s="7" t="s">
        <v>86</v>
      </c>
      <c r="L44" s="7" t="s">
        <v>12</v>
      </c>
      <c r="M44" s="7" t="s">
        <v>13</v>
      </c>
      <c r="N44" s="9"/>
    </row>
    <row r="45" spans="1:14" ht="12.75" customHeight="1">
      <c r="A45" s="52" t="s">
        <v>195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9"/>
    </row>
    <row r="46" spans="1:14" ht="12.75">
      <c r="A46" s="71" t="s">
        <v>196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3"/>
      <c r="N46" s="9"/>
    </row>
    <row r="47" spans="1:14" ht="25.5" customHeight="1">
      <c r="A47" s="12"/>
      <c r="B47" s="21" t="str">
        <f>HYPERLINK("http://rucoecom.danfoss.com/online/index.html?cartCodes="&amp;C47,C47)</f>
        <v>013G3300</v>
      </c>
      <c r="C47" s="14" t="s">
        <v>197</v>
      </c>
      <c r="D47" s="16" t="s">
        <v>198</v>
      </c>
      <c r="E47" s="16"/>
      <c r="F47" s="16"/>
      <c r="G47" s="16"/>
      <c r="H47" s="15">
        <v>48</v>
      </c>
      <c r="I47" s="15" t="s">
        <v>20</v>
      </c>
      <c r="J47" s="47">
        <v>22.04</v>
      </c>
      <c r="K47" s="47">
        <v>26.01</v>
      </c>
      <c r="L47" s="18">
        <f>J47*курс!$A$1</f>
        <v>1344.44</v>
      </c>
      <c r="M47" s="18">
        <f>L47*1.18</f>
        <v>1586.4392</v>
      </c>
      <c r="N47" s="19">
        <v>1</v>
      </c>
    </row>
    <row r="48" spans="1:14" ht="12.75">
      <c r="A48" s="60" t="s">
        <v>199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2"/>
      <c r="N48" s="9"/>
    </row>
    <row r="49" spans="1:14" ht="12.75" customHeight="1">
      <c r="A49" s="25"/>
      <c r="B49" s="21" t="str">
        <f>HYPERLINK("http://rucoecom.danfoss.com/online/index.html?cartCodes="&amp;C49,C49)</f>
        <v>013G0294</v>
      </c>
      <c r="C49" s="30" t="s">
        <v>200</v>
      </c>
      <c r="D49" s="16" t="s">
        <v>201</v>
      </c>
      <c r="E49" s="16"/>
      <c r="F49" s="16"/>
      <c r="G49" s="16"/>
      <c r="H49" s="31">
        <v>3000</v>
      </c>
      <c r="I49" s="31" t="s">
        <v>20</v>
      </c>
      <c r="J49" s="42">
        <v>4.2</v>
      </c>
      <c r="K49" s="42">
        <v>4.96</v>
      </c>
      <c r="L49" s="18">
        <f>J49*курс!$A$1</f>
        <v>256.2</v>
      </c>
      <c r="M49" s="18">
        <f>L49*1.18</f>
        <v>302.316</v>
      </c>
      <c r="N49" s="33">
        <v>1</v>
      </c>
    </row>
    <row r="50" spans="1:14" ht="12.75">
      <c r="A50" s="60" t="s">
        <v>202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2"/>
      <c r="N50" s="9"/>
    </row>
    <row r="51" spans="1:14" ht="12.75">
      <c r="A51" s="25"/>
      <c r="B51" s="21" t="str">
        <f>HYPERLINK("http://rucoecom.danfoss.com/online/index.html?cartCodes="&amp;C51,C51)</f>
        <v>013G0290</v>
      </c>
      <c r="C51" s="74" t="s">
        <v>203</v>
      </c>
      <c r="D51" s="75" t="s">
        <v>204</v>
      </c>
      <c r="E51" s="75"/>
      <c r="F51" s="75"/>
      <c r="G51" s="75"/>
      <c r="H51" s="23">
        <v>900</v>
      </c>
      <c r="I51" s="23" t="s">
        <v>20</v>
      </c>
      <c r="J51" s="76">
        <v>36.6</v>
      </c>
      <c r="K51" s="76">
        <v>43.19</v>
      </c>
      <c r="L51" s="18">
        <f>J51*курс!$A$1</f>
        <v>2232.6</v>
      </c>
      <c r="M51" s="18">
        <f>L51*1.18</f>
        <v>2634.468</v>
      </c>
      <c r="N51" s="77">
        <v>1</v>
      </c>
    </row>
    <row r="52" spans="1:14" ht="12.75">
      <c r="A52" s="60" t="s">
        <v>205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2"/>
      <c r="N52" s="9"/>
    </row>
    <row r="53" spans="1:14" ht="12.75">
      <c r="A53" s="25"/>
      <c r="B53" s="21" t="str">
        <f>HYPERLINK("http://rucoecom.danfoss.com/online/index.html?cartCodes="&amp;C53,C53)</f>
        <v>013G3086</v>
      </c>
      <c r="C53" s="74" t="s">
        <v>206</v>
      </c>
      <c r="D53" s="75" t="s">
        <v>207</v>
      </c>
      <c r="E53" s="75"/>
      <c r="F53" s="75"/>
      <c r="G53" s="75"/>
      <c r="H53" s="23">
        <v>1</v>
      </c>
      <c r="I53" s="23" t="s">
        <v>20</v>
      </c>
      <c r="J53" s="76">
        <v>1645.03</v>
      </c>
      <c r="K53" s="76">
        <v>1941.14</v>
      </c>
      <c r="L53" s="18">
        <f>J53*курс!$A$1</f>
        <v>100346.83</v>
      </c>
      <c r="M53" s="18">
        <f>L53*1.18</f>
        <v>118409.2594</v>
      </c>
      <c r="N53" s="77">
        <v>1</v>
      </c>
    </row>
    <row r="54" spans="1:14" ht="12.75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18"/>
      <c r="M54" s="37"/>
      <c r="N54" s="37"/>
    </row>
    <row r="55" spans="1:13" ht="12.7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6" ht="12.75">
      <c r="A56" s="78" t="s">
        <v>208</v>
      </c>
      <c r="B56" s="78"/>
      <c r="C56" s="78"/>
      <c r="D56" s="78"/>
      <c r="E56" s="78"/>
      <c r="F56" s="78"/>
    </row>
  </sheetData>
  <sheetProtection selectLockedCells="1" selectUnlockedCells="1"/>
  <mergeCells count="31">
    <mergeCell ref="A1:K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5:K5"/>
    <mergeCell ref="A6:A20"/>
    <mergeCell ref="A25:I25"/>
    <mergeCell ref="A30:A32"/>
    <mergeCell ref="A33:A35"/>
    <mergeCell ref="A43:A44"/>
    <mergeCell ref="C43:C44"/>
    <mergeCell ref="D43:G44"/>
    <mergeCell ref="H43:H44"/>
    <mergeCell ref="I43:I44"/>
    <mergeCell ref="J43:K43"/>
    <mergeCell ref="L43:M43"/>
    <mergeCell ref="A45:M45"/>
    <mergeCell ref="D47:G47"/>
    <mergeCell ref="D49:G49"/>
    <mergeCell ref="D51:G51"/>
    <mergeCell ref="D53:G53"/>
    <mergeCell ref="A56:F5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A2" sqref="A2"/>
    </sheetView>
  </sheetViews>
  <sheetFormatPr defaultColWidth="9.140625" defaultRowHeight="12.75"/>
  <cols>
    <col min="1" max="1" width="7.140625" style="1" customWidth="1"/>
    <col min="2" max="2" width="11.57421875" style="1" customWidth="1"/>
    <col min="3" max="3" width="0" style="1" hidden="1" customWidth="1"/>
    <col min="4" max="4" width="16.7109375" style="1" customWidth="1"/>
    <col min="5" max="5" width="8.00390625" style="1" customWidth="1"/>
    <col min="6" max="6" width="38.8515625" style="1" customWidth="1"/>
    <col min="7" max="7" width="11.421875" style="1" customWidth="1"/>
    <col min="8" max="8" width="17.57421875" style="1" customWidth="1"/>
    <col min="9" max="10" width="9.140625" style="1" customWidth="1"/>
    <col min="11" max="12" width="0" style="1" hidden="1" customWidth="1"/>
    <col min="13" max="13" width="3.421875" style="1" customWidth="1"/>
    <col min="14" max="16384" width="8.7109375" style="1" customWidth="1"/>
  </cols>
  <sheetData>
    <row r="1" spans="1:10" ht="12.75">
      <c r="A1" s="6" t="s">
        <v>209</v>
      </c>
      <c r="B1" s="6"/>
      <c r="C1" s="6"/>
      <c r="D1" s="6"/>
      <c r="E1" s="6"/>
      <c r="F1" s="6"/>
      <c r="G1" s="6"/>
      <c r="H1" s="6"/>
      <c r="I1" s="6"/>
      <c r="J1" s="6"/>
    </row>
    <row r="2" spans="1:14" ht="40.5" customHeight="1" hidden="1">
      <c r="A2" s="49"/>
      <c r="B2" s="50" t="s">
        <v>210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3" ht="12.75" customHeight="1">
      <c r="A3" s="7" t="s">
        <v>2</v>
      </c>
      <c r="B3" s="7" t="s">
        <v>3</v>
      </c>
      <c r="C3" s="7" t="s">
        <v>3</v>
      </c>
      <c r="D3" s="7" t="s">
        <v>4</v>
      </c>
      <c r="E3" s="7" t="s">
        <v>211</v>
      </c>
      <c r="F3" s="7" t="s">
        <v>5</v>
      </c>
      <c r="G3" s="7" t="s">
        <v>194</v>
      </c>
      <c r="H3" s="7" t="s">
        <v>9</v>
      </c>
      <c r="I3" s="7" t="s">
        <v>9</v>
      </c>
      <c r="J3" s="7"/>
      <c r="K3" s="7" t="s">
        <v>11</v>
      </c>
      <c r="L3" s="7"/>
      <c r="M3" s="9"/>
    </row>
    <row r="4" spans="1:13" ht="25.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86</v>
      </c>
      <c r="K4" s="7" t="s">
        <v>12</v>
      </c>
      <c r="L4" s="7" t="s">
        <v>13</v>
      </c>
      <c r="M4" s="9"/>
    </row>
    <row r="5" spans="1:13" ht="12.75" customHeight="1">
      <c r="A5" s="79" t="s">
        <v>212</v>
      </c>
      <c r="B5" s="79"/>
      <c r="C5" s="79"/>
      <c r="D5" s="79"/>
      <c r="E5" s="79"/>
      <c r="F5" s="79"/>
      <c r="G5" s="79"/>
      <c r="H5" s="79"/>
      <c r="I5" s="79"/>
      <c r="J5" s="79"/>
      <c r="K5" s="9"/>
      <c r="L5" s="9"/>
      <c r="M5" s="79"/>
    </row>
    <row r="6" spans="1:16" ht="12.75">
      <c r="A6" s="80"/>
      <c r="B6" s="21" t="str">
        <f>HYPERLINK("http://rucoecom.danfoss.com/online/index.html?cartCodes="&amp;C6,C6)</f>
        <v>013G2183</v>
      </c>
      <c r="C6" s="81" t="s">
        <v>213</v>
      </c>
      <c r="D6" s="82" t="s">
        <v>214</v>
      </c>
      <c r="E6" s="82">
        <v>15</v>
      </c>
      <c r="F6" s="83" t="s">
        <v>215</v>
      </c>
      <c r="G6" s="82"/>
      <c r="H6" s="82" t="s">
        <v>20</v>
      </c>
      <c r="I6" s="84">
        <v>32.8338</v>
      </c>
      <c r="J6" s="84">
        <v>38.739599999999996</v>
      </c>
      <c r="K6" s="18">
        <f>I6*курс!$A$1</f>
        <v>2002.8617999999997</v>
      </c>
      <c r="L6" s="18">
        <f>K6*1.18</f>
        <v>2363.3769239999997</v>
      </c>
      <c r="M6" s="85">
        <v>1</v>
      </c>
      <c r="O6" s="58"/>
      <c r="P6" s="58"/>
    </row>
    <row r="7" spans="1:16" ht="12.75">
      <c r="A7" s="80"/>
      <c r="B7" s="21" t="str">
        <f>HYPERLINK("http://rucoecom.danfoss.com/online/index.html?cartCodes="&amp;C7,C7)</f>
        <v>013G2184</v>
      </c>
      <c r="C7" s="81" t="s">
        <v>216</v>
      </c>
      <c r="D7" s="82" t="s">
        <v>214</v>
      </c>
      <c r="E7" s="82">
        <v>15</v>
      </c>
      <c r="F7" s="83" t="s">
        <v>217</v>
      </c>
      <c r="G7" s="82"/>
      <c r="H7" s="82" t="s">
        <v>20</v>
      </c>
      <c r="I7" s="84">
        <v>32.8338</v>
      </c>
      <c r="J7" s="84">
        <v>38.739599999999996</v>
      </c>
      <c r="K7" s="18">
        <f>I7*курс!$A$1</f>
        <v>2002.8617999999997</v>
      </c>
      <c r="L7" s="18">
        <f>K7*1.18</f>
        <v>2363.3769239999997</v>
      </c>
      <c r="M7" s="85">
        <v>1</v>
      </c>
      <c r="O7" s="58"/>
      <c r="P7" s="58"/>
    </row>
    <row r="8" spans="1:16" ht="12.75">
      <c r="A8" s="80"/>
      <c r="B8" s="21" t="str">
        <f>HYPERLINK("http://rucoecom.danfoss.com/online/index.html?cartCodes="&amp;C8,C8)</f>
        <v>013G2185</v>
      </c>
      <c r="C8" s="81" t="s">
        <v>218</v>
      </c>
      <c r="D8" s="82" t="s">
        <v>214</v>
      </c>
      <c r="E8" s="82">
        <v>20</v>
      </c>
      <c r="F8" s="83" t="s">
        <v>215</v>
      </c>
      <c r="G8" s="82"/>
      <c r="H8" s="82" t="s">
        <v>20</v>
      </c>
      <c r="I8" s="84">
        <v>37.872600000000006</v>
      </c>
      <c r="J8" s="84">
        <v>44.68620000000001</v>
      </c>
      <c r="K8" s="18">
        <f>I8*курс!$A$1</f>
        <v>2310.2286000000004</v>
      </c>
      <c r="L8" s="18">
        <f>K8*1.18</f>
        <v>2726.0697480000003</v>
      </c>
      <c r="M8" s="85">
        <v>1</v>
      </c>
      <c r="O8" s="58"/>
      <c r="P8" s="58"/>
    </row>
    <row r="9" spans="1:16" ht="12.75">
      <c r="A9" s="80"/>
      <c r="B9" s="21" t="str">
        <f>HYPERLINK("http://rucoecom.danfoss.com/online/index.html?cartCodes="&amp;C9,C9)</f>
        <v>013G2186</v>
      </c>
      <c r="C9" s="81" t="s">
        <v>219</v>
      </c>
      <c r="D9" s="82" t="s">
        <v>214</v>
      </c>
      <c r="E9" s="82">
        <v>20</v>
      </c>
      <c r="F9" s="83" t="s">
        <v>217</v>
      </c>
      <c r="G9" s="82"/>
      <c r="H9" s="82" t="s">
        <v>20</v>
      </c>
      <c r="I9" s="84">
        <v>37.872600000000006</v>
      </c>
      <c r="J9" s="84">
        <v>44.68620000000001</v>
      </c>
      <c r="K9" s="18">
        <f>I9*курс!$A$1</f>
        <v>2310.2286000000004</v>
      </c>
      <c r="L9" s="18">
        <f>K9*1.18</f>
        <v>2726.0697480000003</v>
      </c>
      <c r="M9" s="85">
        <v>1</v>
      </c>
      <c r="O9" s="58"/>
      <c r="P9" s="58"/>
    </row>
    <row r="10" spans="1:16" ht="12.75">
      <c r="A10" s="86" t="s">
        <v>220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  <c r="M10" s="88"/>
      <c r="O10" s="58"/>
      <c r="P10" s="58"/>
    </row>
    <row r="11" spans="1:16" ht="12.75">
      <c r="A11" s="9"/>
      <c r="B11" s="21" t="str">
        <f>HYPERLINK("http://rucoecom.danfoss.com/online/index.html?cartCodes="&amp;C11,C11)</f>
        <v>013G2173</v>
      </c>
      <c r="C11" s="89" t="s">
        <v>221</v>
      </c>
      <c r="D11" s="90" t="s">
        <v>222</v>
      </c>
      <c r="E11" s="90">
        <v>15</v>
      </c>
      <c r="F11" s="9" t="s">
        <v>215</v>
      </c>
      <c r="G11" s="9"/>
      <c r="H11" s="90" t="s">
        <v>20</v>
      </c>
      <c r="I11" s="84">
        <v>29.6208</v>
      </c>
      <c r="J11" s="84">
        <v>34.955400000000004</v>
      </c>
      <c r="K11" s="18">
        <f>I11*курс!$A$1</f>
        <v>1806.8688</v>
      </c>
      <c r="L11" s="18">
        <f>K11*1.18</f>
        <v>2132.105184</v>
      </c>
      <c r="M11" s="77">
        <v>1</v>
      </c>
      <c r="O11" s="58"/>
      <c r="P11" s="58"/>
    </row>
    <row r="12" spans="1:16" ht="12.75">
      <c r="A12" s="9"/>
      <c r="B12" s="21" t="str">
        <f>HYPERLINK("http://rucoecom.danfoss.com/online/index.html?cartCodes="&amp;C12,C12)</f>
        <v>013G2174</v>
      </c>
      <c r="C12" s="89" t="s">
        <v>223</v>
      </c>
      <c r="D12" s="90" t="s">
        <v>222</v>
      </c>
      <c r="E12" s="90">
        <v>15</v>
      </c>
      <c r="F12" s="9" t="s">
        <v>217</v>
      </c>
      <c r="G12" s="9"/>
      <c r="H12" s="90" t="s">
        <v>20</v>
      </c>
      <c r="I12" s="84">
        <v>29.6208</v>
      </c>
      <c r="J12" s="84">
        <v>34.955400000000004</v>
      </c>
      <c r="K12" s="18">
        <f>I12*курс!$A$1</f>
        <v>1806.8688</v>
      </c>
      <c r="L12" s="18">
        <f>K12*1.18</f>
        <v>2132.105184</v>
      </c>
      <c r="M12" s="77">
        <v>1</v>
      </c>
      <c r="O12" s="58"/>
      <c r="P12" s="58"/>
    </row>
    <row r="13" spans="1:16" ht="12.75">
      <c r="A13" s="9"/>
      <c r="B13" s="21" t="str">
        <f>HYPERLINK("http://rucoecom.danfoss.com/online/index.html?cartCodes="&amp;C13,C13)</f>
        <v>013G2175</v>
      </c>
      <c r="C13" s="89" t="s">
        <v>224</v>
      </c>
      <c r="D13" s="90" t="s">
        <v>222</v>
      </c>
      <c r="E13" s="90">
        <v>20</v>
      </c>
      <c r="F13" s="9" t="s">
        <v>215</v>
      </c>
      <c r="G13" s="9"/>
      <c r="H13" s="90" t="s">
        <v>20</v>
      </c>
      <c r="I13" s="84">
        <v>33.4662</v>
      </c>
      <c r="J13" s="84">
        <v>39.4944</v>
      </c>
      <c r="K13" s="18">
        <f>I13*курс!$A$1</f>
        <v>2041.4382</v>
      </c>
      <c r="L13" s="18">
        <f>K13*1.18</f>
        <v>2408.8970759999997</v>
      </c>
      <c r="M13" s="77">
        <v>1</v>
      </c>
      <c r="O13" s="58"/>
      <c r="P13" s="58"/>
    </row>
    <row r="14" spans="1:16" ht="12.75">
      <c r="A14" s="9"/>
      <c r="B14" s="21" t="str">
        <f>HYPERLINK("http://rucoecom.danfoss.com/online/index.html?cartCodes="&amp;C14,C14)</f>
        <v>013G2176</v>
      </c>
      <c r="C14" s="89" t="s">
        <v>225</v>
      </c>
      <c r="D14" s="90" t="s">
        <v>222</v>
      </c>
      <c r="E14" s="90">
        <v>20</v>
      </c>
      <c r="F14" s="9" t="s">
        <v>217</v>
      </c>
      <c r="G14" s="9"/>
      <c r="H14" s="90" t="s">
        <v>20</v>
      </c>
      <c r="I14" s="84">
        <v>33.4662</v>
      </c>
      <c r="J14" s="84">
        <v>39.4944</v>
      </c>
      <c r="K14" s="18">
        <f>I14*курс!$A$1</f>
        <v>2041.4382</v>
      </c>
      <c r="L14" s="18">
        <f>K14*1.18</f>
        <v>2408.8970759999997</v>
      </c>
      <c r="M14" s="77">
        <v>1</v>
      </c>
      <c r="O14" s="58"/>
      <c r="P14" s="58"/>
    </row>
    <row r="15" spans="1:16" ht="12.75">
      <c r="A15" s="9"/>
      <c r="B15" s="21" t="str">
        <f>HYPERLINK("http://rucoecom.danfoss.com/online/index.html?cartCodes="&amp;C15,C15)</f>
        <v>013G2160</v>
      </c>
      <c r="C15" s="89" t="s">
        <v>226</v>
      </c>
      <c r="D15" s="90" t="s">
        <v>227</v>
      </c>
      <c r="E15" s="90">
        <v>15</v>
      </c>
      <c r="F15" s="9" t="s">
        <v>228</v>
      </c>
      <c r="G15" s="9"/>
      <c r="H15" s="90" t="s">
        <v>20</v>
      </c>
      <c r="I15" s="84">
        <v>33.3336</v>
      </c>
      <c r="J15" s="84">
        <v>39.3312</v>
      </c>
      <c r="K15" s="18">
        <f>I15*курс!$A$1</f>
        <v>2033.3495999999998</v>
      </c>
      <c r="L15" s="18">
        <f>K15*1.18</f>
        <v>2399.3525279999994</v>
      </c>
      <c r="M15" s="77">
        <v>1</v>
      </c>
      <c r="O15" s="58"/>
      <c r="P15" s="58"/>
    </row>
    <row r="16" spans="1:16" ht="12.75">
      <c r="A16" s="86" t="s">
        <v>229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  <c r="M16" s="88"/>
      <c r="O16" s="58"/>
      <c r="P16" s="58"/>
    </row>
    <row r="17" spans="1:16" ht="12.75">
      <c r="A17" s="9"/>
      <c r="B17" s="21" t="str">
        <f>HYPERLINK("http://rucoecom.danfoss.com/online/index.html?cartCodes="&amp;C17,C17)</f>
        <v>013G2169</v>
      </c>
      <c r="C17" s="89" t="s">
        <v>230</v>
      </c>
      <c r="D17" s="90" t="s">
        <v>231</v>
      </c>
      <c r="E17" s="90">
        <v>15</v>
      </c>
      <c r="F17" s="9" t="s">
        <v>232</v>
      </c>
      <c r="G17" s="9"/>
      <c r="H17" s="90" t="s">
        <v>20</v>
      </c>
      <c r="I17" s="84">
        <v>26.6118</v>
      </c>
      <c r="J17" s="84">
        <v>31.4058</v>
      </c>
      <c r="K17" s="18">
        <f>I17*курс!$A$1</f>
        <v>1623.3198</v>
      </c>
      <c r="L17" s="18">
        <f>K17*1.18</f>
        <v>1915.5173639999998</v>
      </c>
      <c r="M17" s="77">
        <v>1</v>
      </c>
      <c r="O17" s="58"/>
      <c r="P17" s="58"/>
    </row>
    <row r="18" spans="1:16" ht="12.75">
      <c r="A18" s="9"/>
      <c r="B18" s="21" t="str">
        <f>HYPERLINK("http://rucoecom.danfoss.com/online/index.html?cartCodes="&amp;C18,C18)</f>
        <v>013G2170</v>
      </c>
      <c r="C18" s="89" t="s">
        <v>233</v>
      </c>
      <c r="D18" s="90" t="s">
        <v>234</v>
      </c>
      <c r="E18" s="90">
        <v>15</v>
      </c>
      <c r="F18" s="9" t="s">
        <v>235</v>
      </c>
      <c r="G18" s="9"/>
      <c r="H18" s="90" t="s">
        <v>20</v>
      </c>
      <c r="I18" s="84">
        <v>38.158199999999994</v>
      </c>
      <c r="J18" s="84">
        <v>45.022800000000004</v>
      </c>
      <c r="K18" s="18">
        <f>I18*курс!$A$1</f>
        <v>2327.6501999999996</v>
      </c>
      <c r="L18" s="18">
        <f>K18*1.18</f>
        <v>2746.6272359999994</v>
      </c>
      <c r="M18" s="77">
        <v>1</v>
      </c>
      <c r="O18" s="58"/>
      <c r="P18" s="58"/>
    </row>
    <row r="19" spans="1:16" ht="12.75" customHeight="1">
      <c r="A19" s="7" t="s">
        <v>2</v>
      </c>
      <c r="B19" s="7" t="s">
        <v>3</v>
      </c>
      <c r="C19" s="7" t="s">
        <v>3</v>
      </c>
      <c r="D19" s="7" t="s">
        <v>4</v>
      </c>
      <c r="E19" s="7" t="s">
        <v>211</v>
      </c>
      <c r="F19" s="7" t="s">
        <v>5</v>
      </c>
      <c r="G19" s="7" t="s">
        <v>194</v>
      </c>
      <c r="H19" s="7" t="s">
        <v>9</v>
      </c>
      <c r="I19" s="7" t="s">
        <v>9</v>
      </c>
      <c r="J19" s="7"/>
      <c r="K19" s="7" t="s">
        <v>11</v>
      </c>
      <c r="L19" s="7"/>
      <c r="M19" s="9"/>
      <c r="O19" s="58"/>
      <c r="P19" s="58"/>
    </row>
    <row r="20" spans="1:16" ht="12.75">
      <c r="A20" s="7"/>
      <c r="B20" s="7"/>
      <c r="C20" s="7"/>
      <c r="D20" s="7"/>
      <c r="E20" s="7"/>
      <c r="F20" s="7"/>
      <c r="G20" s="7"/>
      <c r="H20" s="7"/>
      <c r="I20" s="7" t="s">
        <v>12</v>
      </c>
      <c r="J20" s="7" t="s">
        <v>86</v>
      </c>
      <c r="K20" s="7" t="s">
        <v>12</v>
      </c>
      <c r="L20" s="7" t="s">
        <v>13</v>
      </c>
      <c r="M20" s="9"/>
      <c r="O20" s="58"/>
      <c r="P20" s="58"/>
    </row>
    <row r="21" spans="1:16" ht="44.25" customHeight="1">
      <c r="A21" s="16" t="s">
        <v>236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91"/>
      <c r="O21" s="58"/>
      <c r="P21" s="58"/>
    </row>
    <row r="22" spans="1:16" ht="12.75">
      <c r="A22" s="74"/>
      <c r="B22" s="53" t="str">
        <f>HYPERLINK("http://rucoecom.danfoss.com/online/index.html?cartCodes="&amp;C22,C22)</f>
        <v>013G2131</v>
      </c>
      <c r="C22" s="54" t="s">
        <v>237</v>
      </c>
      <c r="D22" s="92" t="s">
        <v>238</v>
      </c>
      <c r="E22" s="92" t="s">
        <v>239</v>
      </c>
      <c r="F22" s="56" t="s">
        <v>240</v>
      </c>
      <c r="G22" s="92"/>
      <c r="H22" s="92" t="s">
        <v>20</v>
      </c>
      <c r="I22" s="93">
        <v>30.47</v>
      </c>
      <c r="J22" s="93">
        <v>35.95</v>
      </c>
      <c r="K22" s="18">
        <f>I22*курс!$A$1</f>
        <v>1858.6699999999998</v>
      </c>
      <c r="L22" s="18">
        <f>K22*1.18</f>
        <v>2193.2306</v>
      </c>
      <c r="M22" s="57">
        <v>1</v>
      </c>
      <c r="O22" s="58"/>
      <c r="P22" s="58"/>
    </row>
    <row r="23" spans="1:16" ht="12.75">
      <c r="A23" s="74"/>
      <c r="B23" s="53" t="str">
        <f>HYPERLINK("http://rucoecom.danfoss.com/online/index.html?cartCodes="&amp;C23,C23)</f>
        <v>013G2132</v>
      </c>
      <c r="C23" s="54" t="s">
        <v>241</v>
      </c>
      <c r="D23" s="92" t="s">
        <v>238</v>
      </c>
      <c r="E23" s="92" t="s">
        <v>242</v>
      </c>
      <c r="F23" s="56" t="s">
        <v>243</v>
      </c>
      <c r="G23" s="92"/>
      <c r="H23" s="92" t="s">
        <v>20</v>
      </c>
      <c r="I23" s="93">
        <v>29.86</v>
      </c>
      <c r="J23" s="93">
        <v>35.23</v>
      </c>
      <c r="K23" s="18">
        <f>I23*курс!$A$1</f>
        <v>1821.46</v>
      </c>
      <c r="L23" s="18">
        <f>K23*1.18</f>
        <v>2149.3228</v>
      </c>
      <c r="M23" s="57">
        <v>1</v>
      </c>
      <c r="O23" s="58"/>
      <c r="P23" s="58"/>
    </row>
    <row r="24" spans="1:16" ht="12.75">
      <c r="A24" s="74"/>
      <c r="B24" s="53" t="str">
        <f>HYPERLINK("http://rucoecom.danfoss.com/online/index.html?cartCodes="&amp;C24,C24)</f>
        <v>013G2133</v>
      </c>
      <c r="C24" s="54" t="s">
        <v>244</v>
      </c>
      <c r="D24" s="92" t="s">
        <v>238</v>
      </c>
      <c r="E24" s="92" t="s">
        <v>239</v>
      </c>
      <c r="F24" s="56" t="s">
        <v>245</v>
      </c>
      <c r="G24" s="92"/>
      <c r="H24" s="92" t="s">
        <v>20</v>
      </c>
      <c r="I24" s="93">
        <v>30.47</v>
      </c>
      <c r="J24" s="93">
        <v>35.95</v>
      </c>
      <c r="K24" s="18">
        <f>I24*курс!$A$1</f>
        <v>1858.6699999999998</v>
      </c>
      <c r="L24" s="18">
        <f>K24*1.18</f>
        <v>2193.2306</v>
      </c>
      <c r="M24" s="57">
        <v>1</v>
      </c>
      <c r="O24" s="58"/>
      <c r="P24" s="58"/>
    </row>
    <row r="25" spans="1:16" ht="12.75">
      <c r="A25" s="74"/>
      <c r="B25" s="53" t="str">
        <f>HYPERLINK("http://rucoecom.danfoss.com/online/index.html?cartCodes="&amp;C25,C25)</f>
        <v>013G2134</v>
      </c>
      <c r="C25" s="54" t="s">
        <v>246</v>
      </c>
      <c r="D25" s="92" t="s">
        <v>238</v>
      </c>
      <c r="E25" s="92" t="s">
        <v>242</v>
      </c>
      <c r="F25" s="56" t="s">
        <v>247</v>
      </c>
      <c r="G25" s="92"/>
      <c r="H25" s="92" t="s">
        <v>20</v>
      </c>
      <c r="I25" s="93">
        <v>29.86</v>
      </c>
      <c r="J25" s="93">
        <v>35.23</v>
      </c>
      <c r="K25" s="18">
        <f>I25*курс!$A$1</f>
        <v>1821.46</v>
      </c>
      <c r="L25" s="18">
        <f>K25*1.18</f>
        <v>2149.3228</v>
      </c>
      <c r="M25" s="57">
        <v>1</v>
      </c>
      <c r="O25" s="58"/>
      <c r="P25" s="58"/>
    </row>
    <row r="26" spans="1:16" ht="41.25" customHeight="1">
      <c r="A26" s="94" t="s">
        <v>248</v>
      </c>
      <c r="B26" s="94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5"/>
      <c r="O26" s="58"/>
      <c r="P26" s="58"/>
    </row>
    <row r="27" spans="1:16" ht="12.75">
      <c r="A27" s="74"/>
      <c r="B27" s="53" t="str">
        <f>HYPERLINK("http://rucoecom.danfoss.com/online/index.html?cartCodes="&amp;C27,C27)</f>
        <v>013G2135</v>
      </c>
      <c r="C27" s="54" t="s">
        <v>249</v>
      </c>
      <c r="D27" s="92" t="s">
        <v>250</v>
      </c>
      <c r="E27" s="92" t="s">
        <v>239</v>
      </c>
      <c r="F27" s="56" t="s">
        <v>240</v>
      </c>
      <c r="G27" s="92"/>
      <c r="H27" s="92" t="s">
        <v>20</v>
      </c>
      <c r="I27" s="93">
        <v>22.3</v>
      </c>
      <c r="J27" s="93">
        <v>26.31</v>
      </c>
      <c r="K27" s="18">
        <f>I27*курс!$A$1</f>
        <v>1360.3</v>
      </c>
      <c r="L27" s="18">
        <f>K27*1.18</f>
        <v>1605.1539999999998</v>
      </c>
      <c r="M27" s="57">
        <v>1</v>
      </c>
      <c r="O27" s="58"/>
      <c r="P27" s="58"/>
    </row>
    <row r="28" spans="1:16" ht="12.75">
      <c r="A28" s="74"/>
      <c r="B28" s="53" t="str">
        <f>HYPERLINK("http://rucoecom.danfoss.com/online/index.html?cartCodes="&amp;C28,C28)</f>
        <v>013G2136</v>
      </c>
      <c r="C28" s="54" t="s">
        <v>251</v>
      </c>
      <c r="D28" s="92" t="s">
        <v>250</v>
      </c>
      <c r="E28" s="92" t="s">
        <v>242</v>
      </c>
      <c r="F28" s="56" t="s">
        <v>243</v>
      </c>
      <c r="G28" s="92"/>
      <c r="H28" s="92" t="s">
        <v>20</v>
      </c>
      <c r="I28" s="93">
        <v>21.84</v>
      </c>
      <c r="J28" s="93">
        <v>25.77</v>
      </c>
      <c r="K28" s="18">
        <f>I28*курс!$A$1</f>
        <v>1332.24</v>
      </c>
      <c r="L28" s="18">
        <f>K28*1.18</f>
        <v>1572.0431999999998</v>
      </c>
      <c r="M28" s="57">
        <v>1</v>
      </c>
      <c r="O28" s="58"/>
      <c r="P28" s="58"/>
    </row>
    <row r="29" spans="1:13" ht="31.5" customHeight="1">
      <c r="A29" s="74"/>
      <c r="B29" s="53" t="str">
        <f>HYPERLINK("http://rucoecom.danfoss.com/online/index.html?cartCodes="&amp;C29,C29)</f>
        <v>013G2137</v>
      </c>
      <c r="C29" s="54" t="s">
        <v>252</v>
      </c>
      <c r="D29" s="92" t="s">
        <v>250</v>
      </c>
      <c r="E29" s="92" t="s">
        <v>239</v>
      </c>
      <c r="F29" s="56" t="s">
        <v>245</v>
      </c>
      <c r="G29" s="92"/>
      <c r="H29" s="92" t="s">
        <v>20</v>
      </c>
      <c r="I29" s="93">
        <v>22.3</v>
      </c>
      <c r="J29" s="93">
        <v>26.31</v>
      </c>
      <c r="K29" s="18">
        <f>I29*курс!$A$1</f>
        <v>1360.3</v>
      </c>
      <c r="L29" s="18">
        <f>K29*1.18</f>
        <v>1605.1539999999998</v>
      </c>
      <c r="M29" s="57">
        <v>1</v>
      </c>
    </row>
    <row r="30" spans="1:13" ht="12.75">
      <c r="A30" s="74"/>
      <c r="B30" s="53" t="str">
        <f>HYPERLINK("http://rucoecom.danfoss.com/online/index.html?cartCodes="&amp;C30,C30)</f>
        <v>013G2138</v>
      </c>
      <c r="C30" s="54" t="s">
        <v>253</v>
      </c>
      <c r="D30" s="92" t="s">
        <v>250</v>
      </c>
      <c r="E30" s="92" t="s">
        <v>242</v>
      </c>
      <c r="F30" s="56" t="s">
        <v>247</v>
      </c>
      <c r="G30" s="92"/>
      <c r="H30" s="92" t="s">
        <v>20</v>
      </c>
      <c r="I30" s="93">
        <v>21.84</v>
      </c>
      <c r="J30" s="93">
        <v>25.77</v>
      </c>
      <c r="K30" s="18">
        <f>I30*курс!$A$1</f>
        <v>1332.24</v>
      </c>
      <c r="L30" s="18">
        <f>K30*1.18</f>
        <v>1572.0431999999998</v>
      </c>
      <c r="M30" s="57">
        <v>1</v>
      </c>
    </row>
    <row r="31" spans="1:13" ht="12.75" customHeight="1">
      <c r="A31" s="96" t="s">
        <v>254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5"/>
      <c r="M31" s="95"/>
    </row>
    <row r="32" spans="1:13" ht="12.75">
      <c r="A32" s="75"/>
      <c r="B32" s="53" t="str">
        <f>HYPERLINK("http://rucoecom.danfoss.com/online/index.html?cartCodes="&amp;C32,C32)</f>
        <v>013G2143</v>
      </c>
      <c r="C32" s="98" t="s">
        <v>255</v>
      </c>
      <c r="D32" s="92" t="s">
        <v>256</v>
      </c>
      <c r="E32" s="92">
        <v>15</v>
      </c>
      <c r="F32" s="99" t="s">
        <v>215</v>
      </c>
      <c r="G32" s="92"/>
      <c r="H32" s="92" t="s">
        <v>20</v>
      </c>
      <c r="I32" s="100">
        <v>35.873400000000004</v>
      </c>
      <c r="J32" s="100">
        <v>42.33</v>
      </c>
      <c r="K32" s="18">
        <f>I32*курс!$A$1</f>
        <v>2188.2774000000004</v>
      </c>
      <c r="L32" s="18">
        <f>K32*1.18</f>
        <v>2582.1673320000004</v>
      </c>
      <c r="M32" s="101">
        <v>1</v>
      </c>
    </row>
    <row r="33" spans="1:13" ht="12.75">
      <c r="A33" s="75"/>
      <c r="B33" s="53" t="str">
        <f>HYPERLINK("http://rucoecom.danfoss.com/online/index.html?cartCodes="&amp;C33,C33)</f>
        <v>013G2144</v>
      </c>
      <c r="C33" s="98" t="s">
        <v>257</v>
      </c>
      <c r="D33" s="92" t="s">
        <v>256</v>
      </c>
      <c r="E33" s="92">
        <v>15</v>
      </c>
      <c r="F33" s="99" t="s">
        <v>217</v>
      </c>
      <c r="G33" s="92"/>
      <c r="H33" s="92" t="s">
        <v>20</v>
      </c>
      <c r="I33" s="100">
        <v>35.873400000000004</v>
      </c>
      <c r="J33" s="100">
        <v>42.33</v>
      </c>
      <c r="K33" s="18">
        <f>I33*курс!$A$1</f>
        <v>2188.2774000000004</v>
      </c>
      <c r="L33" s="18">
        <f>K33*1.18</f>
        <v>2582.1673320000004</v>
      </c>
      <c r="M33" s="101">
        <v>1</v>
      </c>
    </row>
    <row r="34" spans="1:13" ht="12.75" customHeight="1">
      <c r="A34" s="75"/>
      <c r="B34" s="53" t="str">
        <f>HYPERLINK("http://rucoecom.danfoss.com/online/index.html?cartCodes="&amp;C34,C34)</f>
        <v>013G2145</v>
      </c>
      <c r="C34" s="98" t="s">
        <v>258</v>
      </c>
      <c r="D34" s="92" t="s">
        <v>256</v>
      </c>
      <c r="E34" s="92">
        <v>20</v>
      </c>
      <c r="F34" s="99" t="s">
        <v>215</v>
      </c>
      <c r="G34" s="92"/>
      <c r="H34" s="92" t="s">
        <v>20</v>
      </c>
      <c r="I34" s="100">
        <v>41.1876</v>
      </c>
      <c r="J34" s="100">
        <v>48.603</v>
      </c>
      <c r="K34" s="18">
        <f>I34*курс!$A$1</f>
        <v>2512.4436</v>
      </c>
      <c r="L34" s="18">
        <f>K34*1.18</f>
        <v>2964.6834479999998</v>
      </c>
      <c r="M34" s="101">
        <v>1</v>
      </c>
    </row>
    <row r="35" spans="1:13" ht="12.75">
      <c r="A35" s="75"/>
      <c r="B35" s="53" t="str">
        <f>HYPERLINK("http://rucoecom.danfoss.com/online/index.html?cartCodes="&amp;C35,C35)</f>
        <v>013G2146</v>
      </c>
      <c r="C35" s="98" t="s">
        <v>259</v>
      </c>
      <c r="D35" s="92" t="s">
        <v>256</v>
      </c>
      <c r="E35" s="92">
        <v>20</v>
      </c>
      <c r="F35" s="99" t="s">
        <v>217</v>
      </c>
      <c r="G35" s="92"/>
      <c r="H35" s="92" t="s">
        <v>20</v>
      </c>
      <c r="I35" s="100">
        <v>41.1876</v>
      </c>
      <c r="J35" s="100">
        <v>48.603</v>
      </c>
      <c r="K35" s="18">
        <f>I35*курс!$A$1</f>
        <v>2512.4436</v>
      </c>
      <c r="L35" s="18">
        <f>K35*1.18</f>
        <v>2964.6834479999998</v>
      </c>
      <c r="M35" s="101">
        <v>1</v>
      </c>
    </row>
    <row r="36" spans="1:13" ht="12.75" customHeight="1">
      <c r="A36" s="96" t="s">
        <v>260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102"/>
      <c r="M36" s="102"/>
    </row>
    <row r="37" spans="1:13" ht="12.75">
      <c r="A37" s="75"/>
      <c r="B37" s="53" t="str">
        <f>HYPERLINK("http://rucoecom.danfoss.com/online/index.html?cartCodes="&amp;C37,C37)</f>
        <v>013G2153</v>
      </c>
      <c r="C37" s="63" t="s">
        <v>261</v>
      </c>
      <c r="D37" s="64" t="s">
        <v>262</v>
      </c>
      <c r="E37" s="64">
        <v>15</v>
      </c>
      <c r="F37" s="65" t="s">
        <v>215</v>
      </c>
      <c r="G37" s="65"/>
      <c r="H37" s="64" t="s">
        <v>20</v>
      </c>
      <c r="I37" s="103">
        <v>32.4564</v>
      </c>
      <c r="J37" s="103">
        <v>38.300999999999995</v>
      </c>
      <c r="K37" s="18">
        <f>I37*курс!$A$1</f>
        <v>1979.8404</v>
      </c>
      <c r="L37" s="18">
        <f>K37*1.18</f>
        <v>2336.211672</v>
      </c>
      <c r="M37" s="101">
        <v>1</v>
      </c>
    </row>
    <row r="38" spans="1:13" ht="12.75">
      <c r="A38" s="75"/>
      <c r="B38" s="53" t="str">
        <f>HYPERLINK("http://rucoecom.danfoss.com/online/index.html?cartCodes="&amp;C38,C38)</f>
        <v>013G2154</v>
      </c>
      <c r="C38" s="63" t="s">
        <v>263</v>
      </c>
      <c r="D38" s="64" t="s">
        <v>262</v>
      </c>
      <c r="E38" s="64">
        <v>15</v>
      </c>
      <c r="F38" s="65" t="s">
        <v>217</v>
      </c>
      <c r="G38" s="65"/>
      <c r="H38" s="64" t="s">
        <v>20</v>
      </c>
      <c r="I38" s="103">
        <v>32.4564</v>
      </c>
      <c r="J38" s="103">
        <v>38.300999999999995</v>
      </c>
      <c r="K38" s="18">
        <f>I38*курс!$A$1</f>
        <v>1979.8404</v>
      </c>
      <c r="L38" s="18">
        <f>K38*1.18</f>
        <v>2336.211672</v>
      </c>
      <c r="M38" s="101">
        <v>1</v>
      </c>
    </row>
    <row r="39" spans="1:13" ht="12.75">
      <c r="A39" s="75"/>
      <c r="B39" s="53" t="str">
        <f>HYPERLINK("http://rucoecom.danfoss.com/online/index.html?cartCodes="&amp;C39,C39)</f>
        <v>013G2155</v>
      </c>
      <c r="C39" s="63" t="s">
        <v>264</v>
      </c>
      <c r="D39" s="64" t="s">
        <v>262</v>
      </c>
      <c r="E39" s="64">
        <v>20</v>
      </c>
      <c r="F39" s="65" t="s">
        <v>215</v>
      </c>
      <c r="G39" s="65"/>
      <c r="H39" s="64" t="s">
        <v>20</v>
      </c>
      <c r="I39" s="103">
        <v>36.5364</v>
      </c>
      <c r="J39" s="103">
        <v>43.1154</v>
      </c>
      <c r="K39" s="18">
        <f>I39*курс!$A$1</f>
        <v>2228.7204</v>
      </c>
      <c r="L39" s="18">
        <f>K39*1.18</f>
        <v>2629.890072</v>
      </c>
      <c r="M39" s="101">
        <v>1</v>
      </c>
    </row>
    <row r="40" spans="1:13" ht="12.75">
      <c r="A40" s="75"/>
      <c r="B40" s="53" t="str">
        <f>HYPERLINK("http://rucoecom.danfoss.com/online/index.html?cartCodes="&amp;C40,C40)</f>
        <v>013G2156</v>
      </c>
      <c r="C40" s="63" t="s">
        <v>265</v>
      </c>
      <c r="D40" s="64" t="s">
        <v>262</v>
      </c>
      <c r="E40" s="64">
        <v>20</v>
      </c>
      <c r="F40" s="65" t="s">
        <v>217</v>
      </c>
      <c r="G40" s="65"/>
      <c r="H40" s="64" t="s">
        <v>20</v>
      </c>
      <c r="I40" s="103">
        <v>36.5364</v>
      </c>
      <c r="J40" s="103">
        <v>43.1154</v>
      </c>
      <c r="K40" s="18">
        <f>I40*курс!$A$1</f>
        <v>2228.7204</v>
      </c>
      <c r="L40" s="18">
        <f>K40*1.18</f>
        <v>2629.890072</v>
      </c>
      <c r="M40" s="101">
        <v>1</v>
      </c>
    </row>
    <row r="41" spans="1:13" ht="27" customHeight="1">
      <c r="A41" s="104" t="s">
        <v>266</v>
      </c>
      <c r="B41" s="104"/>
      <c r="C41" s="104"/>
      <c r="D41" s="104"/>
      <c r="E41" s="104"/>
      <c r="F41" s="104"/>
      <c r="G41" s="104"/>
      <c r="H41" s="104"/>
      <c r="I41" s="105"/>
      <c r="J41" s="105"/>
      <c r="K41" s="105"/>
      <c r="L41" s="95"/>
      <c r="M41" s="95"/>
    </row>
    <row r="42" spans="1:13" ht="12.75">
      <c r="A42" s="92"/>
      <c r="B42" s="53" t="str">
        <f>HYPERLINK("http://rucoecom.danfoss.com/online/index.html?cartCodes="&amp;C42,C42)</f>
        <v>013G2127</v>
      </c>
      <c r="C42" s="98" t="s">
        <v>267</v>
      </c>
      <c r="D42" s="92" t="s">
        <v>268</v>
      </c>
      <c r="E42" s="92">
        <v>20</v>
      </c>
      <c r="F42" s="99" t="s">
        <v>217</v>
      </c>
      <c r="G42" s="92"/>
      <c r="H42" s="92" t="s">
        <v>20</v>
      </c>
      <c r="I42" s="106">
        <v>72.52</v>
      </c>
      <c r="J42" s="107">
        <v>85.57</v>
      </c>
      <c r="K42" s="18">
        <f>I42*курс!$A$1</f>
        <v>4423.719999999999</v>
      </c>
      <c r="L42" s="18">
        <f>K42*1.18</f>
        <v>5219.989599999999</v>
      </c>
      <c r="M42" s="101">
        <v>1</v>
      </c>
    </row>
    <row r="43" spans="1:13" ht="30" customHeight="1">
      <c r="A43" s="104" t="s">
        <v>269</v>
      </c>
      <c r="B43" s="104"/>
      <c r="C43" s="104"/>
      <c r="D43" s="104"/>
      <c r="E43" s="104"/>
      <c r="F43" s="104"/>
      <c r="G43" s="104"/>
      <c r="H43" s="104"/>
      <c r="I43" s="108"/>
      <c r="J43" s="108"/>
      <c r="K43" s="108"/>
      <c r="L43" s="95"/>
      <c r="M43" s="95"/>
    </row>
    <row r="44" spans="1:13" ht="12.75">
      <c r="A44" s="109"/>
      <c r="B44" s="53" t="str">
        <f>HYPERLINK("http://rucoecom.danfoss.com/online/index.html?cartCodes="&amp;C44,C44)</f>
        <v>013G2128</v>
      </c>
      <c r="C44" s="98" t="s">
        <v>270</v>
      </c>
      <c r="D44" s="92" t="s">
        <v>271</v>
      </c>
      <c r="E44" s="92">
        <v>15</v>
      </c>
      <c r="F44" s="99" t="s">
        <v>215</v>
      </c>
      <c r="G44" s="92"/>
      <c r="H44" s="92" t="s">
        <v>20</v>
      </c>
      <c r="I44" s="106">
        <v>63.44</v>
      </c>
      <c r="J44" s="107">
        <v>74.86</v>
      </c>
      <c r="K44" s="18">
        <f>I44*курс!$A$1</f>
        <v>3869.8399999999997</v>
      </c>
      <c r="L44" s="18">
        <f>K44*1.18</f>
        <v>4566.4112</v>
      </c>
      <c r="M44" s="65">
        <v>1</v>
      </c>
    </row>
    <row r="45" spans="1:13" ht="12.75">
      <c r="A45" s="109"/>
      <c r="B45" s="53" t="str">
        <f>HYPERLINK("http://rucoecom.danfoss.com/online/index.html?cartCodes="&amp;C45,C45)</f>
        <v>013G2129</v>
      </c>
      <c r="C45" s="98" t="s">
        <v>272</v>
      </c>
      <c r="D45" s="92" t="s">
        <v>271</v>
      </c>
      <c r="E45" s="92">
        <v>15</v>
      </c>
      <c r="F45" s="99" t="s">
        <v>273</v>
      </c>
      <c r="G45" s="92"/>
      <c r="H45" s="92" t="s">
        <v>20</v>
      </c>
      <c r="I45" s="106">
        <v>63.44</v>
      </c>
      <c r="J45" s="107">
        <v>74.86</v>
      </c>
      <c r="K45" s="18">
        <f>I45*курс!$A$1</f>
        <v>3869.8399999999997</v>
      </c>
      <c r="L45" s="18">
        <f>K45*1.18</f>
        <v>4566.4112</v>
      </c>
      <c r="M45" s="65">
        <v>1</v>
      </c>
    </row>
    <row r="46" spans="1:13" ht="33" customHeight="1">
      <c r="A46" s="104" t="s">
        <v>274</v>
      </c>
      <c r="B46" s="104"/>
      <c r="C46" s="104"/>
      <c r="D46" s="104"/>
      <c r="E46" s="104"/>
      <c r="F46" s="104"/>
      <c r="G46" s="104"/>
      <c r="H46" s="104"/>
      <c r="I46" s="105"/>
      <c r="J46" s="105"/>
      <c r="K46" s="105"/>
      <c r="L46" s="95"/>
      <c r="M46" s="95"/>
    </row>
    <row r="47" spans="1:13" ht="12.75">
      <c r="A47" s="92"/>
      <c r="B47" s="53" t="str">
        <f>HYPERLINK("http://rucoecom.danfoss.com/online/index.html?cartCodes="&amp;C47,C47)</f>
        <v>013G2117</v>
      </c>
      <c r="C47" s="98" t="s">
        <v>275</v>
      </c>
      <c r="D47" s="92" t="s">
        <v>276</v>
      </c>
      <c r="E47" s="92">
        <v>20</v>
      </c>
      <c r="F47" s="99" t="s">
        <v>277</v>
      </c>
      <c r="G47" s="92"/>
      <c r="H47" s="92" t="s">
        <v>20</v>
      </c>
      <c r="I47" s="106">
        <v>48.11</v>
      </c>
      <c r="J47" s="107">
        <v>56.77</v>
      </c>
      <c r="K47" s="18">
        <f>I47*курс!$A$1</f>
        <v>2934.71</v>
      </c>
      <c r="L47" s="18">
        <f>K47*1.18</f>
        <v>3462.9577999999997</v>
      </c>
      <c r="M47" s="65">
        <v>1</v>
      </c>
    </row>
    <row r="48" spans="1:13" ht="25.5" customHeight="1">
      <c r="A48" s="104" t="s">
        <v>278</v>
      </c>
      <c r="B48" s="104"/>
      <c r="C48" s="104"/>
      <c r="D48" s="104"/>
      <c r="E48" s="104"/>
      <c r="F48" s="104"/>
      <c r="G48" s="104"/>
      <c r="H48" s="104"/>
      <c r="I48" s="108"/>
      <c r="J48" s="108"/>
      <c r="K48" s="108"/>
      <c r="L48" s="95"/>
      <c r="M48" s="95"/>
    </row>
    <row r="49" spans="1:13" ht="12.75">
      <c r="A49" s="109"/>
      <c r="B49" s="53" t="str">
        <f>HYPERLINK("http://rucoecom.danfoss.com/online/index.html?cartCodes="&amp;C49,C49)</f>
        <v>013G2118</v>
      </c>
      <c r="C49" s="98" t="s">
        <v>279</v>
      </c>
      <c r="D49" s="55" t="s">
        <v>280</v>
      </c>
      <c r="E49" s="92">
        <v>15</v>
      </c>
      <c r="F49" s="99" t="s">
        <v>281</v>
      </c>
      <c r="G49" s="92"/>
      <c r="H49" s="92" t="s">
        <v>20</v>
      </c>
      <c r="I49" s="106">
        <v>39.22</v>
      </c>
      <c r="J49" s="107">
        <v>46.28</v>
      </c>
      <c r="K49" s="18">
        <f>I49*курс!$A$1</f>
        <v>2392.42</v>
      </c>
      <c r="L49" s="18">
        <f>K49*1.18</f>
        <v>2823.0556</v>
      </c>
      <c r="M49" s="65">
        <v>1</v>
      </c>
    </row>
    <row r="50" spans="1:13" ht="12.75">
      <c r="A50" s="109"/>
      <c r="B50" s="53" t="str">
        <f>HYPERLINK("http://rucoecom.danfoss.com/online/index.html?cartCodes="&amp;C50,C50)</f>
        <v>013G2119</v>
      </c>
      <c r="C50" s="98" t="s">
        <v>282</v>
      </c>
      <c r="D50" s="55" t="s">
        <v>280</v>
      </c>
      <c r="E50" s="92">
        <v>15</v>
      </c>
      <c r="F50" s="99" t="s">
        <v>277</v>
      </c>
      <c r="G50" s="92"/>
      <c r="H50" s="92" t="s">
        <v>20</v>
      </c>
      <c r="I50" s="106">
        <v>39.22</v>
      </c>
      <c r="J50" s="107">
        <v>46.28</v>
      </c>
      <c r="K50" s="18">
        <f>I50*курс!$A$1</f>
        <v>2392.42</v>
      </c>
      <c r="L50" s="18">
        <f>K50*1.18</f>
        <v>2823.0556</v>
      </c>
      <c r="M50" s="65">
        <v>1</v>
      </c>
    </row>
    <row r="52" ht="12.75" customHeight="1"/>
    <row r="57" ht="12.75" customHeight="1"/>
  </sheetData>
  <sheetProtection selectLockedCells="1" selectUnlockedCells="1"/>
  <mergeCells count="37">
    <mergeCell ref="A1:J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A5:J5"/>
    <mergeCell ref="A6:A9"/>
    <mergeCell ref="A11:A15"/>
    <mergeCell ref="A19:A20"/>
    <mergeCell ref="B19:B20"/>
    <mergeCell ref="C19:C20"/>
    <mergeCell ref="D19:D20"/>
    <mergeCell ref="E19:E20"/>
    <mergeCell ref="F19:F20"/>
    <mergeCell ref="G19:G20"/>
    <mergeCell ref="H19:H20"/>
    <mergeCell ref="I19:J19"/>
    <mergeCell ref="K19:L19"/>
    <mergeCell ref="A21:L21"/>
    <mergeCell ref="A22:A25"/>
    <mergeCell ref="A26:H26"/>
    <mergeCell ref="A27:A30"/>
    <mergeCell ref="A32:A35"/>
    <mergeCell ref="A37:A40"/>
    <mergeCell ref="A41:H41"/>
    <mergeCell ref="A43:H43"/>
    <mergeCell ref="A44:A45"/>
    <mergeCell ref="A46:H46"/>
    <mergeCell ref="A48:H48"/>
    <mergeCell ref="A49:A50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1" customWidth="1"/>
    <col min="2" max="2" width="15.140625" style="1" customWidth="1"/>
    <col min="3" max="3" width="0" style="1" hidden="1" customWidth="1"/>
    <col min="4" max="4" width="11.00390625" style="1" customWidth="1"/>
    <col min="5" max="5" width="39.00390625" style="1" customWidth="1"/>
    <col min="6" max="6" width="17.00390625" style="1" customWidth="1"/>
    <col min="7" max="7" width="10.00390625" style="1" customWidth="1"/>
    <col min="8" max="8" width="11.57421875" style="1" customWidth="1"/>
    <col min="9" max="10" width="9.140625" style="1" customWidth="1"/>
    <col min="11" max="12" width="0" style="1" hidden="1" customWidth="1"/>
    <col min="13" max="13" width="3.57421875" style="1" customWidth="1"/>
    <col min="14" max="16384" width="8.7109375" style="1" customWidth="1"/>
  </cols>
  <sheetData>
    <row r="1" spans="1:10" ht="12.75">
      <c r="A1" s="6" t="s">
        <v>283</v>
      </c>
      <c r="B1" s="6"/>
      <c r="C1" s="6"/>
      <c r="D1" s="6"/>
      <c r="E1" s="6"/>
      <c r="F1" s="6"/>
      <c r="G1" s="6"/>
      <c r="H1" s="6"/>
      <c r="I1" s="6"/>
      <c r="J1" s="6"/>
    </row>
    <row r="2" spans="1:14" ht="40.5" customHeight="1" hidden="1">
      <c r="A2" s="49"/>
      <c r="B2" s="50" t="s">
        <v>123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3" s="110" customFormat="1" ht="12.75" customHeight="1">
      <c r="A3" s="7" t="s">
        <v>2</v>
      </c>
      <c r="B3" s="7" t="s">
        <v>3</v>
      </c>
      <c r="C3" s="7" t="s">
        <v>3</v>
      </c>
      <c r="D3" s="7" t="s">
        <v>4</v>
      </c>
      <c r="E3" s="7" t="s">
        <v>5</v>
      </c>
      <c r="F3" s="7" t="s">
        <v>284</v>
      </c>
      <c r="G3" s="7" t="s">
        <v>194</v>
      </c>
      <c r="H3" s="7" t="s">
        <v>9</v>
      </c>
      <c r="I3" s="7" t="s">
        <v>10</v>
      </c>
      <c r="J3" s="7"/>
      <c r="K3" s="7" t="s">
        <v>11</v>
      </c>
      <c r="L3" s="7"/>
      <c r="M3" s="89"/>
    </row>
    <row r="4" spans="1:13" s="110" customFormat="1" ht="30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86</v>
      </c>
      <c r="K4" s="7" t="s">
        <v>12</v>
      </c>
      <c r="L4" s="7" t="s">
        <v>13</v>
      </c>
      <c r="M4" s="89"/>
    </row>
    <row r="5" spans="1:13" ht="12.75" customHeight="1">
      <c r="A5" s="52" t="s">
        <v>285</v>
      </c>
      <c r="B5" s="52"/>
      <c r="C5" s="52"/>
      <c r="D5" s="52"/>
      <c r="E5" s="52"/>
      <c r="F5" s="52"/>
      <c r="G5" s="52"/>
      <c r="H5" s="52"/>
      <c r="I5" s="52"/>
      <c r="J5" s="52"/>
      <c r="K5" s="9"/>
      <c r="L5" s="9"/>
      <c r="M5" s="9"/>
    </row>
    <row r="6" spans="1:13" ht="12.75">
      <c r="A6" s="52" t="s">
        <v>286</v>
      </c>
      <c r="B6" s="52"/>
      <c r="C6" s="52"/>
      <c r="D6" s="52"/>
      <c r="E6" s="52"/>
      <c r="F6" s="52"/>
      <c r="G6" s="52"/>
      <c r="H6" s="52"/>
      <c r="I6" s="52"/>
      <c r="J6" s="52"/>
      <c r="M6" s="9"/>
    </row>
    <row r="7" spans="1:16" ht="12.75">
      <c r="A7" s="65"/>
      <c r="B7" s="21" t="str">
        <f>HYPERLINK("http://rucoecom.danfoss.com/online/index.html?cartCodes="&amp;C7,C7)</f>
        <v>013G3363</v>
      </c>
      <c r="C7" s="63" t="s">
        <v>287</v>
      </c>
      <c r="D7" s="64" t="s">
        <v>288</v>
      </c>
      <c r="E7" s="65" t="s">
        <v>289</v>
      </c>
      <c r="F7" s="64" t="s">
        <v>290</v>
      </c>
      <c r="G7" s="64">
        <v>60</v>
      </c>
      <c r="H7" s="64" t="s">
        <v>20</v>
      </c>
      <c r="I7" s="17">
        <v>14.433</v>
      </c>
      <c r="J7" s="17">
        <v>17.034</v>
      </c>
      <c r="K7" s="18">
        <f>I7*курс!$A$1</f>
        <v>880.413</v>
      </c>
      <c r="L7" s="18">
        <f>K7*1.18</f>
        <v>1038.88734</v>
      </c>
      <c r="M7" s="111">
        <v>1</v>
      </c>
      <c r="O7" s="58"/>
      <c r="P7" s="58"/>
    </row>
    <row r="8" spans="1:16" ht="12.75">
      <c r="A8" s="112" t="s">
        <v>291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5"/>
      <c r="O8" s="58"/>
      <c r="P8" s="58"/>
    </row>
    <row r="9" spans="1:16" ht="12.75">
      <c r="A9" s="116"/>
      <c r="B9" s="21" t="str">
        <f>HYPERLINK("http://rucoecom.danfoss.com/online/index.html?cartCodes="&amp;C9,C9)</f>
        <v>013G3377</v>
      </c>
      <c r="C9" s="63" t="s">
        <v>292</v>
      </c>
      <c r="D9" s="64" t="s">
        <v>19</v>
      </c>
      <c r="E9" s="65" t="s">
        <v>293</v>
      </c>
      <c r="F9" s="64" t="s">
        <v>19</v>
      </c>
      <c r="G9" s="64">
        <v>60</v>
      </c>
      <c r="H9" s="64" t="s">
        <v>20</v>
      </c>
      <c r="I9" s="17">
        <v>7.3950000000000005</v>
      </c>
      <c r="J9" s="17">
        <v>8.731200000000001</v>
      </c>
      <c r="K9" s="18">
        <f>I9*курс!$A$1</f>
        <v>451.095</v>
      </c>
      <c r="L9" s="18">
        <f>K9*1.18</f>
        <v>532.2921</v>
      </c>
      <c r="M9" s="111">
        <v>1</v>
      </c>
      <c r="O9" s="58"/>
      <c r="P9" s="58"/>
    </row>
    <row r="10" spans="1:16" ht="12.75">
      <c r="A10" s="116"/>
      <c r="B10" s="21" t="str">
        <f>HYPERLINK("http://rucoecom.danfoss.com/online/index.html?cartCodes="&amp;C10,C10)</f>
        <v>013G3378</v>
      </c>
      <c r="C10" s="63" t="s">
        <v>294</v>
      </c>
      <c r="D10" s="64" t="s">
        <v>19</v>
      </c>
      <c r="E10" s="65" t="s">
        <v>295</v>
      </c>
      <c r="F10" s="64" t="s">
        <v>19</v>
      </c>
      <c r="G10" s="64">
        <v>60</v>
      </c>
      <c r="H10" s="64" t="s">
        <v>20</v>
      </c>
      <c r="I10" s="17">
        <v>5.2428</v>
      </c>
      <c r="J10" s="17">
        <v>6.191400000000001</v>
      </c>
      <c r="K10" s="18">
        <f>I10*курс!$A$1</f>
        <v>319.8108</v>
      </c>
      <c r="L10" s="18">
        <f>K10*1.18</f>
        <v>377.376744</v>
      </c>
      <c r="M10" s="111">
        <v>1</v>
      </c>
      <c r="O10" s="58"/>
      <c r="P10" s="58"/>
    </row>
    <row r="11" spans="1:16" ht="12.75">
      <c r="A11" s="112" t="s">
        <v>296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  <c r="M11" s="115"/>
      <c r="O11" s="58"/>
      <c r="P11" s="58"/>
    </row>
    <row r="12" spans="1:16" ht="12.75">
      <c r="A12" s="65"/>
      <c r="B12" s="21" t="str">
        <f>HYPERLINK("http://rucoecom.danfoss.com/online/index.html?cartCodes="&amp;C12,C12)</f>
        <v>013G3367</v>
      </c>
      <c r="C12" s="63" t="s">
        <v>297</v>
      </c>
      <c r="D12" s="64" t="s">
        <v>288</v>
      </c>
      <c r="E12" s="65" t="s">
        <v>298</v>
      </c>
      <c r="F12" s="64" t="s">
        <v>299</v>
      </c>
      <c r="G12" s="64">
        <v>60</v>
      </c>
      <c r="H12" s="64" t="s">
        <v>20</v>
      </c>
      <c r="I12" s="17">
        <v>27.172800000000002</v>
      </c>
      <c r="J12" s="17">
        <v>32.0688</v>
      </c>
      <c r="K12" s="18">
        <f>I12*курс!$A$1</f>
        <v>1657.5408000000002</v>
      </c>
      <c r="L12" s="18">
        <f>K12*1.18</f>
        <v>1955.8981440000002</v>
      </c>
      <c r="M12" s="111">
        <v>1</v>
      </c>
      <c r="O12" s="58"/>
      <c r="P12" s="58"/>
    </row>
    <row r="13" spans="1:16" ht="12.75">
      <c r="A13" s="112" t="s">
        <v>300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4"/>
      <c r="M13" s="115"/>
      <c r="O13" s="58"/>
      <c r="P13" s="58"/>
    </row>
    <row r="14" spans="1:16" ht="12.75">
      <c r="A14" s="65"/>
      <c r="B14" s="21" t="str">
        <f>HYPERLINK("http://rucoecom.danfoss.com/online/index.html?cartCodes="&amp;C14,C14)</f>
        <v>013G3369</v>
      </c>
      <c r="C14" s="63" t="s">
        <v>301</v>
      </c>
      <c r="D14" s="64" t="s">
        <v>302</v>
      </c>
      <c r="E14" s="65" t="s">
        <v>303</v>
      </c>
      <c r="F14" s="64" t="s">
        <v>299</v>
      </c>
      <c r="G14" s="64">
        <v>48</v>
      </c>
      <c r="H14" s="64" t="s">
        <v>20</v>
      </c>
      <c r="I14" s="17">
        <v>30.7122</v>
      </c>
      <c r="J14" s="17">
        <v>36.2406</v>
      </c>
      <c r="K14" s="18">
        <f>I14*курс!$A$1</f>
        <v>1873.4442</v>
      </c>
      <c r="L14" s="18">
        <f>K14*1.18</f>
        <v>2210.664156</v>
      </c>
      <c r="M14" s="111">
        <v>1</v>
      </c>
      <c r="O14" s="58"/>
      <c r="P14" s="58"/>
    </row>
    <row r="15" spans="1:16" ht="12.75">
      <c r="A15" s="112" t="s">
        <v>304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  <c r="M15" s="115"/>
      <c r="O15" s="58"/>
      <c r="P15" s="58"/>
    </row>
    <row r="16" spans="1:16" ht="12.75">
      <c r="A16" s="65"/>
      <c r="B16" s="21" t="str">
        <f>HYPERLINK("http://rucoecom.danfoss.com/online/index.html?cartCodes="&amp;C16,C16)</f>
        <v>013G3270</v>
      </c>
      <c r="C16" s="63" t="s">
        <v>305</v>
      </c>
      <c r="D16" s="64" t="s">
        <v>306</v>
      </c>
      <c r="E16" s="65" t="s">
        <v>307</v>
      </c>
      <c r="F16" s="64" t="s">
        <v>290</v>
      </c>
      <c r="G16" s="64"/>
      <c r="H16" s="64" t="s">
        <v>20</v>
      </c>
      <c r="I16" s="17">
        <v>49.05180000000001</v>
      </c>
      <c r="J16" s="17">
        <v>57.885</v>
      </c>
      <c r="K16" s="18">
        <f>I16*курс!$A$1</f>
        <v>2992.1598000000004</v>
      </c>
      <c r="L16" s="18">
        <f>K16*1.18</f>
        <v>3530.7485640000004</v>
      </c>
      <c r="M16" s="111">
        <v>1</v>
      </c>
      <c r="O16" s="58"/>
      <c r="P16" s="58"/>
    </row>
    <row r="17" spans="1:16" ht="12.75">
      <c r="A17" s="112" t="s">
        <v>308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4"/>
      <c r="M17" s="115"/>
      <c r="O17" s="58"/>
      <c r="P17" s="58"/>
    </row>
    <row r="18" spans="1:16" ht="12.75">
      <c r="A18" s="116"/>
      <c r="B18" s="21" t="str">
        <f>HYPERLINK("http://rucoecom.danfoss.com/online/index.html?cartCodes="&amp;C18,C18)</f>
        <v>013G4741</v>
      </c>
      <c r="C18" s="63" t="s">
        <v>309</v>
      </c>
      <c r="D18" s="64" t="s">
        <v>310</v>
      </c>
      <c r="E18" s="65" t="s">
        <v>311</v>
      </c>
      <c r="F18" s="64" t="s">
        <v>312</v>
      </c>
      <c r="G18" s="64"/>
      <c r="H18" s="64" t="s">
        <v>20</v>
      </c>
      <c r="I18" s="17">
        <v>42.1872</v>
      </c>
      <c r="J18" s="17">
        <v>49.775999999999996</v>
      </c>
      <c r="K18" s="18">
        <f>I18*курс!$A$1</f>
        <v>2573.4192</v>
      </c>
      <c r="L18" s="18">
        <f>K18*1.18</f>
        <v>3036.6346559999997</v>
      </c>
      <c r="M18" s="111">
        <v>1</v>
      </c>
      <c r="O18" s="58"/>
      <c r="P18" s="58"/>
    </row>
    <row r="19" spans="1:16" ht="12.75">
      <c r="A19" s="116"/>
      <c r="B19" s="21" t="str">
        <f>HYPERLINK("http://rucoecom.danfoss.com/online/index.html?cartCodes="&amp;C19,C19)</f>
        <v>013G4742</v>
      </c>
      <c r="C19" s="63" t="s">
        <v>313</v>
      </c>
      <c r="D19" s="64" t="s">
        <v>310</v>
      </c>
      <c r="E19" s="65" t="s">
        <v>314</v>
      </c>
      <c r="F19" s="64" t="s">
        <v>312</v>
      </c>
      <c r="G19" s="64"/>
      <c r="H19" s="64" t="s">
        <v>20</v>
      </c>
      <c r="I19" s="17">
        <v>42.1872</v>
      </c>
      <c r="J19" s="17">
        <v>49.775999999999996</v>
      </c>
      <c r="K19" s="18">
        <f>I19*курс!$A$1</f>
        <v>2573.4192</v>
      </c>
      <c r="L19" s="18">
        <f>K19*1.18</f>
        <v>3036.6346559999997</v>
      </c>
      <c r="M19" s="111">
        <v>1</v>
      </c>
      <c r="O19" s="58"/>
      <c r="P19" s="58"/>
    </row>
    <row r="20" spans="1:16" ht="12.75">
      <c r="A20" s="116"/>
      <c r="B20" s="21" t="str">
        <f>HYPERLINK("http://rucoecom.danfoss.com/online/index.html?cartCodes="&amp;C20,C20)</f>
        <v>013G4743</v>
      </c>
      <c r="C20" s="63" t="s">
        <v>315</v>
      </c>
      <c r="D20" s="64" t="s">
        <v>310</v>
      </c>
      <c r="E20" s="65" t="s">
        <v>311</v>
      </c>
      <c r="F20" s="64" t="s">
        <v>316</v>
      </c>
      <c r="G20" s="64"/>
      <c r="H20" s="64" t="s">
        <v>20</v>
      </c>
      <c r="I20" s="17">
        <v>39.4332</v>
      </c>
      <c r="J20" s="17">
        <v>46.532399999999996</v>
      </c>
      <c r="K20" s="18">
        <f>I20*курс!$A$1</f>
        <v>2405.4252</v>
      </c>
      <c r="L20" s="18">
        <f>K20*1.18</f>
        <v>2838.401736</v>
      </c>
      <c r="M20" s="111">
        <v>1</v>
      </c>
      <c r="O20" s="58"/>
      <c r="P20" s="58"/>
    </row>
    <row r="21" spans="1:16" ht="12.75">
      <c r="A21" s="116"/>
      <c r="B21" s="21" t="str">
        <f>HYPERLINK("http://rucoecom.danfoss.com/online/index.html?cartCodes="&amp;C21,C21)</f>
        <v>013G4744</v>
      </c>
      <c r="C21" s="63" t="s">
        <v>317</v>
      </c>
      <c r="D21" s="64" t="s">
        <v>310</v>
      </c>
      <c r="E21" s="65" t="s">
        <v>314</v>
      </c>
      <c r="F21" s="64" t="s">
        <v>316</v>
      </c>
      <c r="G21" s="64"/>
      <c r="H21" s="64" t="s">
        <v>20</v>
      </c>
      <c r="I21" s="17">
        <v>39.4332</v>
      </c>
      <c r="J21" s="17">
        <v>46.532399999999996</v>
      </c>
      <c r="K21" s="18">
        <f>I21*курс!$A$1</f>
        <v>2405.4252</v>
      </c>
      <c r="L21" s="18">
        <f>K21*1.18</f>
        <v>2838.401736</v>
      </c>
      <c r="M21" s="111">
        <v>1</v>
      </c>
      <c r="O21" s="58"/>
      <c r="P21" s="58"/>
    </row>
    <row r="22" spans="1:16" ht="12.75">
      <c r="A22" s="112" t="s">
        <v>318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4"/>
      <c r="M22" s="115"/>
      <c r="O22" s="58"/>
      <c r="P22" s="58"/>
    </row>
    <row r="23" spans="1:16" ht="12.75">
      <c r="A23" s="112" t="s">
        <v>319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4"/>
      <c r="M23" s="115"/>
      <c r="O23" s="58"/>
      <c r="P23" s="58"/>
    </row>
    <row r="24" spans="1:16" ht="12.75">
      <c r="A24" s="65"/>
      <c r="B24" s="21" t="str">
        <f>HYPERLINK("http://rucoecom.danfoss.com/online/index.html?cartCodes="&amp;C24,C24)</f>
        <v>013G3362</v>
      </c>
      <c r="C24" s="63" t="s">
        <v>320</v>
      </c>
      <c r="D24" s="64" t="s">
        <v>321</v>
      </c>
      <c r="E24" s="65" t="s">
        <v>322</v>
      </c>
      <c r="F24" s="64" t="s">
        <v>290</v>
      </c>
      <c r="G24" s="64">
        <v>60</v>
      </c>
      <c r="H24" s="64" t="s">
        <v>20</v>
      </c>
      <c r="I24" s="17">
        <v>27.5196</v>
      </c>
      <c r="J24" s="17">
        <v>32.4768</v>
      </c>
      <c r="K24" s="18">
        <f>I24*курс!$A$1</f>
        <v>1678.6956</v>
      </c>
      <c r="L24" s="18">
        <f>K24*1.18</f>
        <v>1980.860808</v>
      </c>
      <c r="M24" s="111">
        <v>1</v>
      </c>
      <c r="O24" s="58"/>
      <c r="P24" s="58"/>
    </row>
    <row r="25" spans="1:16" ht="25.5" customHeight="1">
      <c r="A25" s="112" t="s">
        <v>291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4"/>
      <c r="M25" s="115"/>
      <c r="O25" s="58"/>
      <c r="P25" s="58"/>
    </row>
    <row r="26" spans="1:16" ht="12.75">
      <c r="A26" s="116"/>
      <c r="B26" s="21" t="str">
        <f>HYPERLINK("http://rucoecom.danfoss.com/online/index.html?cartCodes="&amp;C26,C26)</f>
        <v>013G3377</v>
      </c>
      <c r="C26" s="63" t="s">
        <v>292</v>
      </c>
      <c r="D26" s="64" t="s">
        <v>19</v>
      </c>
      <c r="E26" s="65" t="s">
        <v>293</v>
      </c>
      <c r="F26" s="64" t="s">
        <v>19</v>
      </c>
      <c r="G26" s="64">
        <v>60</v>
      </c>
      <c r="H26" s="64" t="s">
        <v>20</v>
      </c>
      <c r="I26" s="17">
        <v>7.3950000000000005</v>
      </c>
      <c r="J26" s="17">
        <v>8.731200000000001</v>
      </c>
      <c r="K26" s="18">
        <f>I26*курс!$A$1</f>
        <v>451.095</v>
      </c>
      <c r="L26" s="18">
        <f>K26*1.18</f>
        <v>532.2921</v>
      </c>
      <c r="M26" s="111">
        <v>1</v>
      </c>
      <c r="O26" s="58"/>
      <c r="P26" s="58"/>
    </row>
    <row r="27" spans="1:16" ht="12.75">
      <c r="A27" s="116"/>
      <c r="B27" s="21" t="str">
        <f>HYPERLINK("http://rucoecom.danfoss.com/online/index.html?cartCodes="&amp;C27,C27)</f>
        <v>013G3378</v>
      </c>
      <c r="C27" s="63" t="s">
        <v>294</v>
      </c>
      <c r="D27" s="64" t="s">
        <v>19</v>
      </c>
      <c r="E27" s="65" t="s">
        <v>295</v>
      </c>
      <c r="F27" s="64" t="s">
        <v>19</v>
      </c>
      <c r="G27" s="64">
        <v>60</v>
      </c>
      <c r="H27" s="64" t="s">
        <v>20</v>
      </c>
      <c r="I27" s="17">
        <v>5.2428</v>
      </c>
      <c r="J27" s="17">
        <v>6.191400000000001</v>
      </c>
      <c r="K27" s="18">
        <f>I27*курс!$A$1</f>
        <v>319.8108</v>
      </c>
      <c r="L27" s="18">
        <f>K27*1.18</f>
        <v>377.376744</v>
      </c>
      <c r="M27" s="111">
        <v>1</v>
      </c>
      <c r="O27" s="58"/>
      <c r="P27" s="58"/>
    </row>
    <row r="28" spans="1:16" ht="12.75">
      <c r="A28" s="112" t="s">
        <v>323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5"/>
      <c r="O28" s="58"/>
      <c r="P28" s="58"/>
    </row>
    <row r="29" spans="1:16" ht="12.75">
      <c r="A29" s="65"/>
      <c r="B29" s="21" t="str">
        <f>HYPERLINK("http://rucoecom.danfoss.com/online/index.html?cartCodes="&amp;C29,C29)</f>
        <v>013G3366</v>
      </c>
      <c r="C29" s="63" t="s">
        <v>324</v>
      </c>
      <c r="D29" s="64" t="s">
        <v>321</v>
      </c>
      <c r="E29" s="65" t="s">
        <v>298</v>
      </c>
      <c r="F29" s="64" t="s">
        <v>299</v>
      </c>
      <c r="G29" s="64">
        <v>60</v>
      </c>
      <c r="H29" s="64" t="s">
        <v>20</v>
      </c>
      <c r="I29" s="17">
        <v>28.0704</v>
      </c>
      <c r="J29" s="17">
        <v>33.1194</v>
      </c>
      <c r="K29" s="18">
        <f>I29*курс!$A$1</f>
        <v>1712.2944</v>
      </c>
      <c r="L29" s="18">
        <f>K29*1.18</f>
        <v>2020.507392</v>
      </c>
      <c r="M29" s="111">
        <v>1</v>
      </c>
      <c r="O29" s="58"/>
      <c r="P29" s="58"/>
    </row>
    <row r="30" spans="1:16" ht="12.75">
      <c r="A30" s="112" t="s">
        <v>325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4"/>
      <c r="M30" s="115"/>
      <c r="O30" s="58"/>
      <c r="P30" s="58"/>
    </row>
    <row r="31" spans="1:16" ht="12.75">
      <c r="A31" s="65"/>
      <c r="B31" s="21" t="str">
        <f>HYPERLINK("http://rucoecom.danfoss.com/online/index.html?cartCodes="&amp;C31,C31)</f>
        <v>013G3368</v>
      </c>
      <c r="C31" s="63" t="s">
        <v>326</v>
      </c>
      <c r="D31" s="64" t="s">
        <v>327</v>
      </c>
      <c r="E31" s="65" t="s">
        <v>303</v>
      </c>
      <c r="F31" s="64" t="s">
        <v>299</v>
      </c>
      <c r="G31" s="64">
        <v>48</v>
      </c>
      <c r="H31" s="64" t="s">
        <v>20</v>
      </c>
      <c r="I31" s="17">
        <v>30.9162</v>
      </c>
      <c r="J31" s="17">
        <v>36.485400000000006</v>
      </c>
      <c r="K31" s="18">
        <f>I31*курс!$A$1</f>
        <v>1885.8882</v>
      </c>
      <c r="L31" s="18">
        <f>K31*1.18</f>
        <v>2225.348076</v>
      </c>
      <c r="M31" s="111">
        <v>1</v>
      </c>
      <c r="O31" s="58"/>
      <c r="P31" s="58"/>
    </row>
    <row r="32" spans="1:16" ht="30" customHeight="1">
      <c r="A32" s="117" t="s">
        <v>328</v>
      </c>
      <c r="B32" s="117"/>
      <c r="C32" s="117"/>
      <c r="D32" s="117"/>
      <c r="E32" s="117"/>
      <c r="F32" s="117"/>
      <c r="G32" s="117"/>
      <c r="H32" s="117"/>
      <c r="I32" s="118"/>
      <c r="J32" s="118"/>
      <c r="K32" s="118"/>
      <c r="L32" s="119"/>
      <c r="M32" s="115"/>
      <c r="O32" s="58"/>
      <c r="P32" s="58"/>
    </row>
    <row r="33" spans="1:16" ht="12.75">
      <c r="A33" s="65"/>
      <c r="B33" s="21" t="str">
        <f>HYPERLINK("http://rucoecom.danfoss.com/online/index.html?cartCodes="&amp;C33,C33)</f>
        <v>013G3215</v>
      </c>
      <c r="C33" s="63" t="s">
        <v>329</v>
      </c>
      <c r="D33" s="64" t="s">
        <v>330</v>
      </c>
      <c r="E33" s="65" t="s">
        <v>307</v>
      </c>
      <c r="F33" s="64" t="s">
        <v>290</v>
      </c>
      <c r="G33" s="64"/>
      <c r="H33" s="64" t="s">
        <v>20</v>
      </c>
      <c r="I33" s="17">
        <v>49.05180000000001</v>
      </c>
      <c r="J33" s="17">
        <v>57.885</v>
      </c>
      <c r="K33" s="18">
        <f>I33*курс!$A$1</f>
        <v>2992.1598000000004</v>
      </c>
      <c r="L33" s="18">
        <f>K33*1.18</f>
        <v>3530.7485640000004</v>
      </c>
      <c r="M33" s="111">
        <v>1</v>
      </c>
      <c r="O33" s="58"/>
      <c r="P33" s="58"/>
    </row>
    <row r="35" spans="1:13" ht="12.75" customHeight="1">
      <c r="A35" s="78" t="s">
        <v>208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</sheetData>
  <sheetProtection selectLockedCells="1" selectUnlockedCells="1"/>
  <mergeCells count="19">
    <mergeCell ref="A1:J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A5:J5"/>
    <mergeCell ref="A6:J6"/>
    <mergeCell ref="A9:A10"/>
    <mergeCell ref="A18:A21"/>
    <mergeCell ref="A26:A27"/>
    <mergeCell ref="A32:H32"/>
    <mergeCell ref="A35:M35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1" customWidth="1"/>
    <col min="2" max="2" width="11.57421875" style="1" customWidth="1"/>
    <col min="3" max="3" width="0" style="1" hidden="1" customWidth="1"/>
    <col min="4" max="4" width="29.140625" style="1" customWidth="1"/>
    <col min="5" max="5" width="28.421875" style="1" customWidth="1"/>
    <col min="6" max="6" width="32.421875" style="1" customWidth="1"/>
    <col min="7" max="7" width="10.57421875" style="1" customWidth="1"/>
    <col min="8" max="8" width="11.8515625" style="1" customWidth="1"/>
    <col min="9" max="9" width="11.421875" style="1" customWidth="1"/>
    <col min="10" max="11" width="0" style="1" hidden="1" customWidth="1"/>
    <col min="12" max="12" width="11.57421875" style="1" customWidth="1"/>
    <col min="13" max="13" width="10.421875" style="1" customWidth="1"/>
    <col min="14" max="14" width="3.421875" style="1" customWidth="1"/>
    <col min="15" max="16384" width="8.7109375" style="1" customWidth="1"/>
  </cols>
  <sheetData>
    <row r="1" spans="1:13" ht="12.75">
      <c r="A1" s="6" t="s">
        <v>331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ht="40.5" customHeight="1" hidden="1">
      <c r="A2" s="49"/>
      <c r="B2" s="50" t="s">
        <v>332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12.75" customHeight="1">
      <c r="A3" s="7" t="s">
        <v>2</v>
      </c>
      <c r="B3" s="7" t="s">
        <v>3</v>
      </c>
      <c r="C3" s="7" t="s">
        <v>3</v>
      </c>
      <c r="D3" s="7" t="s">
        <v>4</v>
      </c>
      <c r="E3" s="7" t="s">
        <v>124</v>
      </c>
      <c r="F3" s="7" t="s">
        <v>5</v>
      </c>
      <c r="G3" s="7" t="s">
        <v>333</v>
      </c>
      <c r="H3" s="7" t="s">
        <v>194</v>
      </c>
      <c r="I3" s="7" t="s">
        <v>9</v>
      </c>
      <c r="J3" s="7" t="s">
        <v>11</v>
      </c>
      <c r="K3" s="7"/>
      <c r="L3" s="7" t="s">
        <v>10</v>
      </c>
      <c r="M3" s="7"/>
      <c r="N3" s="9"/>
    </row>
    <row r="4" spans="1:14" ht="22.5" customHeight="1">
      <c r="A4" s="7"/>
      <c r="B4" s="7"/>
      <c r="C4" s="7"/>
      <c r="D4" s="7"/>
      <c r="E4" s="7"/>
      <c r="F4" s="7"/>
      <c r="G4" s="7"/>
      <c r="H4" s="7"/>
      <c r="I4" s="7"/>
      <c r="J4" s="7" t="s">
        <v>12</v>
      </c>
      <c r="K4" s="7" t="s">
        <v>13</v>
      </c>
      <c r="L4" s="7" t="s">
        <v>12</v>
      </c>
      <c r="M4" s="7" t="s">
        <v>86</v>
      </c>
      <c r="N4" s="9"/>
    </row>
    <row r="5" spans="1:14" s="38" customFormat="1" ht="24.75" customHeight="1">
      <c r="A5" s="120" t="s">
        <v>334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  <c r="N5" s="34"/>
    </row>
    <row r="6" spans="1:17" ht="12.75">
      <c r="A6" s="9"/>
      <c r="B6" s="53" t="str">
        <f>HYPERLINK("http://rucoecom.danfoss.com/online/index.html?cartCodes="&amp;C6,C6)</f>
        <v>003L0141</v>
      </c>
      <c r="C6" s="63" t="s">
        <v>335</v>
      </c>
      <c r="D6" s="64" t="s">
        <v>336</v>
      </c>
      <c r="E6" s="64">
        <v>10</v>
      </c>
      <c r="F6" s="56" t="s">
        <v>130</v>
      </c>
      <c r="G6" s="64" t="s">
        <v>337</v>
      </c>
      <c r="H6" s="64">
        <v>80</v>
      </c>
      <c r="I6" s="64" t="s">
        <v>338</v>
      </c>
      <c r="J6" s="18">
        <f>L6*курс!$A$1</f>
        <v>657.2384</v>
      </c>
      <c r="K6" s="18">
        <f>J6*1.18</f>
        <v>775.541312</v>
      </c>
      <c r="L6" s="17">
        <v>10.7744</v>
      </c>
      <c r="M6" s="17">
        <v>12.708800000000002</v>
      </c>
      <c r="N6" s="68">
        <v>1</v>
      </c>
      <c r="P6" s="58"/>
      <c r="Q6" s="58"/>
    </row>
    <row r="7" spans="1:17" ht="12.75">
      <c r="A7" s="9"/>
      <c r="B7" s="53" t="str">
        <f>HYPERLINK("http://rucoecom.danfoss.com/online/index.html?cartCodes="&amp;C7,C7)</f>
        <v>003L0143</v>
      </c>
      <c r="C7" s="63" t="s">
        <v>339</v>
      </c>
      <c r="D7" s="64" t="s">
        <v>340</v>
      </c>
      <c r="E7" s="64">
        <v>15</v>
      </c>
      <c r="F7" s="56" t="s">
        <v>130</v>
      </c>
      <c r="G7" s="64" t="s">
        <v>341</v>
      </c>
      <c r="H7" s="64">
        <v>80</v>
      </c>
      <c r="I7" s="64" t="s">
        <v>338</v>
      </c>
      <c r="J7" s="18">
        <f>L7*курс!$A$1</f>
        <v>635.0344</v>
      </c>
      <c r="K7" s="18">
        <f>J7*1.18</f>
        <v>749.340592</v>
      </c>
      <c r="L7" s="17">
        <v>10.410400000000001</v>
      </c>
      <c r="M7" s="17">
        <v>12.2824</v>
      </c>
      <c r="N7" s="68">
        <v>1</v>
      </c>
      <c r="P7" s="58"/>
      <c r="Q7" s="58"/>
    </row>
    <row r="8" spans="1:17" ht="12.75">
      <c r="A8" s="9"/>
      <c r="B8" s="53" t="str">
        <f>HYPERLINK("http://rucoecom.danfoss.com/online/index.html?cartCodes="&amp;C8,C8)</f>
        <v>003L0145</v>
      </c>
      <c r="C8" s="63" t="s">
        <v>342</v>
      </c>
      <c r="D8" s="64" t="s">
        <v>343</v>
      </c>
      <c r="E8" s="64">
        <v>20</v>
      </c>
      <c r="F8" s="56" t="s">
        <v>130</v>
      </c>
      <c r="G8" s="64" t="s">
        <v>344</v>
      </c>
      <c r="H8" s="64">
        <v>64</v>
      </c>
      <c r="I8" s="64" t="s">
        <v>338</v>
      </c>
      <c r="J8" s="18">
        <f>L8*курс!$A$1</f>
        <v>876.7408000000001</v>
      </c>
      <c r="K8" s="18">
        <f>J8*1.18</f>
        <v>1034.5541440000002</v>
      </c>
      <c r="L8" s="17">
        <v>14.372800000000002</v>
      </c>
      <c r="M8" s="17">
        <v>16.9624</v>
      </c>
      <c r="N8" s="68">
        <v>1</v>
      </c>
      <c r="P8" s="58"/>
      <c r="Q8" s="58"/>
    </row>
    <row r="9" spans="1:17" ht="12.75">
      <c r="A9" s="9"/>
      <c r="B9" s="53" t="str">
        <f>HYPERLINK("http://rucoecom.danfoss.com/online/index.html?cartCodes="&amp;C9,C9)</f>
        <v>003L0142</v>
      </c>
      <c r="C9" s="63" t="s">
        <v>345</v>
      </c>
      <c r="D9" s="64" t="s">
        <v>336</v>
      </c>
      <c r="E9" s="64">
        <v>10</v>
      </c>
      <c r="F9" s="56" t="s">
        <v>138</v>
      </c>
      <c r="G9" s="64" t="s">
        <v>337</v>
      </c>
      <c r="H9" s="64">
        <v>80</v>
      </c>
      <c r="I9" s="64" t="s">
        <v>338</v>
      </c>
      <c r="J9" s="18">
        <f>L9*курс!$A$1</f>
        <v>657.2384</v>
      </c>
      <c r="K9" s="18">
        <f>J9*1.18</f>
        <v>775.541312</v>
      </c>
      <c r="L9" s="17">
        <v>10.7744</v>
      </c>
      <c r="M9" s="17">
        <v>12.708800000000002</v>
      </c>
      <c r="N9" s="68">
        <v>1</v>
      </c>
      <c r="P9" s="58"/>
      <c r="Q9" s="58"/>
    </row>
    <row r="10" spans="1:17" ht="12.75">
      <c r="A10" s="9"/>
      <c r="B10" s="53" t="str">
        <f>HYPERLINK("http://rucoecom.danfoss.com/online/index.html?cartCodes="&amp;C10,C10)</f>
        <v>003L0144</v>
      </c>
      <c r="C10" s="63" t="s">
        <v>346</v>
      </c>
      <c r="D10" s="64" t="s">
        <v>340</v>
      </c>
      <c r="E10" s="64">
        <v>15</v>
      </c>
      <c r="F10" s="56" t="s">
        <v>138</v>
      </c>
      <c r="G10" s="64" t="s">
        <v>341</v>
      </c>
      <c r="H10" s="64">
        <v>80</v>
      </c>
      <c r="I10" s="64" t="s">
        <v>338</v>
      </c>
      <c r="J10" s="18">
        <f>L10*курс!$A$1</f>
        <v>635.0344</v>
      </c>
      <c r="K10" s="18">
        <f>J10*1.18</f>
        <v>749.340592</v>
      </c>
      <c r="L10" s="17">
        <v>10.410400000000001</v>
      </c>
      <c r="M10" s="17">
        <v>12.2824</v>
      </c>
      <c r="N10" s="68">
        <v>1</v>
      </c>
      <c r="P10" s="58"/>
      <c r="Q10" s="58"/>
    </row>
    <row r="11" spans="1:17" ht="12.75">
      <c r="A11" s="9"/>
      <c r="B11" s="53" t="str">
        <f>HYPERLINK("http://rucoecom.danfoss.com/online/index.html?cartCodes="&amp;C11,C11)</f>
        <v>003L0146</v>
      </c>
      <c r="C11" s="63" t="s">
        <v>347</v>
      </c>
      <c r="D11" s="64" t="s">
        <v>343</v>
      </c>
      <c r="E11" s="64">
        <v>20</v>
      </c>
      <c r="F11" s="56" t="s">
        <v>138</v>
      </c>
      <c r="G11" s="64" t="s">
        <v>344</v>
      </c>
      <c r="H11" s="64">
        <v>64</v>
      </c>
      <c r="I11" s="64" t="s">
        <v>338</v>
      </c>
      <c r="J11" s="18">
        <f>L11*курс!$A$1</f>
        <v>876.7408000000001</v>
      </c>
      <c r="K11" s="18">
        <f>J11*1.18</f>
        <v>1034.5541440000002</v>
      </c>
      <c r="L11" s="17">
        <v>14.372800000000002</v>
      </c>
      <c r="M11" s="17">
        <v>16.9624</v>
      </c>
      <c r="N11" s="68">
        <v>1</v>
      </c>
      <c r="P11" s="58"/>
      <c r="Q11" s="58"/>
    </row>
    <row r="12" spans="1:17" s="126" customFormat="1" ht="12.75">
      <c r="A12" s="123"/>
      <c r="B12" s="21" t="str">
        <f>HYPERLINK("http://rucoecom.danfoss.com/online/index.html?cartCodes="&amp;C12,C12)</f>
        <v>003L1824</v>
      </c>
      <c r="C12" s="124" t="s">
        <v>348</v>
      </c>
      <c r="D12" s="125" t="s">
        <v>349</v>
      </c>
      <c r="E12" s="125">
        <v>15</v>
      </c>
      <c r="F12" s="34" t="s">
        <v>350</v>
      </c>
      <c r="G12" s="125" t="s">
        <v>341</v>
      </c>
      <c r="H12" s="125"/>
      <c r="I12" s="125" t="s">
        <v>338</v>
      </c>
      <c r="J12" s="18">
        <f>L12*курс!$A$1</f>
        <v>715.6032</v>
      </c>
      <c r="K12" s="18">
        <f>J12*1.18</f>
        <v>844.4117759999999</v>
      </c>
      <c r="L12" s="17">
        <v>11.7312</v>
      </c>
      <c r="M12" s="17">
        <v>13.842400000000001</v>
      </c>
      <c r="N12" s="19">
        <v>1</v>
      </c>
      <c r="P12" s="58"/>
      <c r="Q12" s="58"/>
    </row>
    <row r="13" spans="1:17" s="126" customFormat="1" ht="12.75">
      <c r="A13" s="123"/>
      <c r="B13" s="21" t="str">
        <f>HYPERLINK("http://rucoecom.danfoss.com/online/index.html?cartCodes="&amp;C13,C13)</f>
        <v>003L1825</v>
      </c>
      <c r="C13" s="124" t="s">
        <v>351</v>
      </c>
      <c r="D13" s="125" t="s">
        <v>349</v>
      </c>
      <c r="E13" s="125">
        <v>15</v>
      </c>
      <c r="F13" s="34" t="s">
        <v>352</v>
      </c>
      <c r="G13" s="125" t="s">
        <v>341</v>
      </c>
      <c r="H13" s="125"/>
      <c r="I13" s="125" t="s">
        <v>338</v>
      </c>
      <c r="J13" s="18">
        <f>L13*курс!$A$1</f>
        <v>715.6032</v>
      </c>
      <c r="K13" s="18">
        <f>J13*1.18</f>
        <v>844.4117759999999</v>
      </c>
      <c r="L13" s="17">
        <v>11.7312</v>
      </c>
      <c r="M13" s="17">
        <v>13.842400000000001</v>
      </c>
      <c r="N13" s="19">
        <v>1</v>
      </c>
      <c r="P13" s="58"/>
      <c r="Q13" s="58"/>
    </row>
    <row r="14" spans="1:17" ht="12.75">
      <c r="A14" s="9"/>
      <c r="B14" s="21" t="str">
        <f>HYPERLINK("http://rucoecom.danfoss.com/online/index.html?cartCodes="&amp;C14,C14)</f>
        <v>003L0273</v>
      </c>
      <c r="C14" s="89" t="s">
        <v>353</v>
      </c>
      <c r="D14" s="90" t="s">
        <v>354</v>
      </c>
      <c r="E14" s="90">
        <v>15</v>
      </c>
      <c r="F14" s="34" t="s">
        <v>156</v>
      </c>
      <c r="G14" s="90" t="s">
        <v>341</v>
      </c>
      <c r="H14" s="90">
        <v>80</v>
      </c>
      <c r="I14" s="90" t="s">
        <v>338</v>
      </c>
      <c r="J14" s="18">
        <f>L14*курс!$A$1</f>
        <v>713.6999999999999</v>
      </c>
      <c r="K14" s="18">
        <f>J14*1.18</f>
        <v>842.1659999999998</v>
      </c>
      <c r="L14" s="17">
        <v>11.7</v>
      </c>
      <c r="M14" s="17">
        <v>13.8112</v>
      </c>
      <c r="N14" s="77">
        <v>1</v>
      </c>
      <c r="P14" s="58"/>
      <c r="Q14" s="58"/>
    </row>
    <row r="15" spans="1:17" ht="12.75">
      <c r="A15" s="9"/>
      <c r="B15" s="21" t="str">
        <f>HYPERLINK("http://rucoecom.danfoss.com/online/index.html?cartCodes="&amp;C15,C15)</f>
        <v>003L0274</v>
      </c>
      <c r="C15" s="89" t="s">
        <v>355</v>
      </c>
      <c r="D15" s="90" t="s">
        <v>354</v>
      </c>
      <c r="E15" s="90">
        <v>15</v>
      </c>
      <c r="F15" s="34" t="s">
        <v>158</v>
      </c>
      <c r="G15" s="90" t="s">
        <v>341</v>
      </c>
      <c r="H15" s="90">
        <v>80</v>
      </c>
      <c r="I15" s="90" t="s">
        <v>338</v>
      </c>
      <c r="J15" s="18">
        <f>L15*курс!$A$1</f>
        <v>713.6999999999999</v>
      </c>
      <c r="K15" s="18">
        <f>J15*1.18</f>
        <v>842.1659999999998</v>
      </c>
      <c r="L15" s="17">
        <v>11.7</v>
      </c>
      <c r="M15" s="17">
        <v>13.8112</v>
      </c>
      <c r="N15" s="77">
        <v>1</v>
      </c>
      <c r="P15" s="58"/>
      <c r="Q15" s="58"/>
    </row>
    <row r="18" spans="1:14" ht="12.75" customHeight="1">
      <c r="A18" s="7" t="s">
        <v>2</v>
      </c>
      <c r="B18" s="7" t="s">
        <v>3</v>
      </c>
      <c r="C18" s="7" t="s">
        <v>3</v>
      </c>
      <c r="D18" s="7" t="s">
        <v>4</v>
      </c>
      <c r="E18" s="7" t="s">
        <v>5</v>
      </c>
      <c r="F18" s="7" t="s">
        <v>356</v>
      </c>
      <c r="G18" s="7" t="s">
        <v>194</v>
      </c>
      <c r="H18" s="7" t="s">
        <v>9</v>
      </c>
      <c r="I18" s="7"/>
      <c r="J18" s="7" t="s">
        <v>11</v>
      </c>
      <c r="K18" s="7"/>
      <c r="L18" s="7" t="s">
        <v>10</v>
      </c>
      <c r="M18" s="7"/>
      <c r="N18" s="9"/>
    </row>
    <row r="19" spans="1:14" ht="25.5" customHeight="1">
      <c r="A19" s="7"/>
      <c r="B19" s="7"/>
      <c r="C19" s="7"/>
      <c r="D19" s="7"/>
      <c r="E19" s="7"/>
      <c r="F19" s="7"/>
      <c r="G19" s="7"/>
      <c r="H19" s="7"/>
      <c r="I19" s="7"/>
      <c r="J19" s="7" t="s">
        <v>12</v>
      </c>
      <c r="K19" s="7" t="s">
        <v>13</v>
      </c>
      <c r="L19" s="7" t="s">
        <v>12</v>
      </c>
      <c r="M19" s="7" t="s">
        <v>86</v>
      </c>
      <c r="N19" s="9"/>
    </row>
    <row r="20" spans="1:14" ht="17.25" customHeight="1">
      <c r="A20" s="127" t="s">
        <v>357</v>
      </c>
      <c r="B20" s="128"/>
      <c r="C20" s="128"/>
      <c r="D20" s="128"/>
      <c r="E20" s="128"/>
      <c r="F20" s="128"/>
      <c r="G20" s="128"/>
      <c r="H20" s="128"/>
      <c r="J20" s="128"/>
      <c r="K20" s="128"/>
      <c r="L20" s="128"/>
      <c r="M20" s="128"/>
      <c r="N20" s="129"/>
    </row>
    <row r="21" spans="1:16" ht="12.75" customHeight="1">
      <c r="A21" s="65"/>
      <c r="B21" s="21" t="str">
        <f>HYPERLINK("http://rucoecom.danfoss.com/online/index.html?cartCodes="&amp;C21,C21)</f>
        <v>003L0280</v>
      </c>
      <c r="C21" s="98" t="s">
        <v>358</v>
      </c>
      <c r="D21" s="92" t="s">
        <v>359</v>
      </c>
      <c r="E21" s="56" t="s">
        <v>360</v>
      </c>
      <c r="F21" s="92" t="s">
        <v>239</v>
      </c>
      <c r="G21" s="92">
        <v>40</v>
      </c>
      <c r="H21" s="130" t="s">
        <v>338</v>
      </c>
      <c r="I21" s="130"/>
      <c r="J21" s="18">
        <f>L21*курс!$A$1</f>
        <v>1875.933</v>
      </c>
      <c r="K21" s="18">
        <f>J21*1.18</f>
        <v>2213.60094</v>
      </c>
      <c r="L21" s="17">
        <v>30.753</v>
      </c>
      <c r="M21" s="17">
        <v>36.291599999999995</v>
      </c>
      <c r="N21" s="33">
        <v>1</v>
      </c>
      <c r="O21" s="58"/>
      <c r="P21" s="58"/>
    </row>
    <row r="22" spans="1:16" ht="12.75" customHeight="1">
      <c r="A22" s="65"/>
      <c r="B22" s="21" t="str">
        <f>HYPERLINK("http://rucoecom.danfoss.com/online/index.html?cartCodes="&amp;C22,C22)</f>
        <v>003L0281</v>
      </c>
      <c r="C22" s="98" t="s">
        <v>361</v>
      </c>
      <c r="D22" s="92" t="s">
        <v>359</v>
      </c>
      <c r="E22" s="56" t="s">
        <v>243</v>
      </c>
      <c r="F22" s="92" t="s">
        <v>362</v>
      </c>
      <c r="G22" s="92">
        <v>40</v>
      </c>
      <c r="H22" s="130" t="s">
        <v>338</v>
      </c>
      <c r="I22" s="130"/>
      <c r="J22" s="18">
        <f>L22*курс!$A$1</f>
        <v>1786.9584</v>
      </c>
      <c r="K22" s="18">
        <f>J22*1.18</f>
        <v>2108.6109119999996</v>
      </c>
      <c r="L22" s="17">
        <v>29.2944</v>
      </c>
      <c r="M22" s="17">
        <v>34.5678</v>
      </c>
      <c r="N22" s="33">
        <v>1</v>
      </c>
      <c r="O22" s="58"/>
      <c r="P22" s="58"/>
    </row>
    <row r="23" spans="1:16" ht="12.75" customHeight="1">
      <c r="A23" s="65"/>
      <c r="B23" s="21" t="str">
        <f>HYPERLINK("http://rucoecom.danfoss.com/online/index.html?cartCodes="&amp;C23,C23)</f>
        <v>003L0282</v>
      </c>
      <c r="C23" s="98" t="s">
        <v>363</v>
      </c>
      <c r="D23" s="92" t="s">
        <v>359</v>
      </c>
      <c r="E23" s="56" t="s">
        <v>364</v>
      </c>
      <c r="F23" s="92" t="s">
        <v>239</v>
      </c>
      <c r="G23" s="92">
        <v>40</v>
      </c>
      <c r="H23" s="130" t="s">
        <v>338</v>
      </c>
      <c r="I23" s="130"/>
      <c r="J23" s="18">
        <f>L23*курс!$A$1</f>
        <v>1875.933</v>
      </c>
      <c r="K23" s="18">
        <f>J23*1.18</f>
        <v>2213.60094</v>
      </c>
      <c r="L23" s="17">
        <v>30.753</v>
      </c>
      <c r="M23" s="17">
        <v>36.291599999999995</v>
      </c>
      <c r="N23" s="33">
        <v>1</v>
      </c>
      <c r="O23" s="58"/>
      <c r="P23" s="58"/>
    </row>
    <row r="24" spans="1:16" ht="12.75" customHeight="1">
      <c r="A24" s="65"/>
      <c r="B24" s="21" t="str">
        <f>HYPERLINK("http://rucoecom.danfoss.com/online/index.html?cartCodes="&amp;C24,C24)</f>
        <v>003L0283</v>
      </c>
      <c r="C24" s="98" t="s">
        <v>365</v>
      </c>
      <c r="D24" s="92" t="s">
        <v>359</v>
      </c>
      <c r="E24" s="56" t="s">
        <v>247</v>
      </c>
      <c r="F24" s="92" t="s">
        <v>362</v>
      </c>
      <c r="G24" s="92">
        <v>40</v>
      </c>
      <c r="H24" s="130" t="s">
        <v>338</v>
      </c>
      <c r="I24" s="130"/>
      <c r="J24" s="18">
        <f>L24*курс!$A$1</f>
        <v>1786.9584</v>
      </c>
      <c r="K24" s="18">
        <f>J24*1.18</f>
        <v>2108.6109119999996</v>
      </c>
      <c r="L24" s="17">
        <v>29.2944</v>
      </c>
      <c r="M24" s="17">
        <v>34.5678</v>
      </c>
      <c r="N24" s="33">
        <v>1</v>
      </c>
      <c r="O24" s="58"/>
      <c r="P24" s="58"/>
    </row>
    <row r="25" spans="1:16" ht="31.5" customHeight="1">
      <c r="A25" s="104" t="s">
        <v>366</v>
      </c>
      <c r="B25" s="104"/>
      <c r="C25" s="104"/>
      <c r="D25" s="104"/>
      <c r="E25" s="104"/>
      <c r="F25" s="104"/>
      <c r="G25" s="104"/>
      <c r="H25" s="104"/>
      <c r="J25" s="131"/>
      <c r="K25" s="131"/>
      <c r="L25" s="131"/>
      <c r="M25" s="132"/>
      <c r="N25" s="9"/>
      <c r="O25" s="58"/>
      <c r="P25" s="58"/>
    </row>
    <row r="26" spans="1:16" ht="36.75" customHeight="1">
      <c r="A26" s="65"/>
      <c r="B26" s="21" t="str">
        <f>HYPERLINK("http://rucoecom.danfoss.com/online/index.html?cartCodes="&amp;C26,C26)</f>
        <v>003L0240</v>
      </c>
      <c r="C26" s="98" t="s">
        <v>367</v>
      </c>
      <c r="D26" s="92" t="s">
        <v>368</v>
      </c>
      <c r="E26" s="56" t="s">
        <v>360</v>
      </c>
      <c r="F26" s="92" t="s">
        <v>239</v>
      </c>
      <c r="G26" s="92">
        <v>40</v>
      </c>
      <c r="H26" s="130" t="s">
        <v>338</v>
      </c>
      <c r="I26" s="130"/>
      <c r="J26" s="18">
        <f>L26*курс!$A$1</f>
        <v>1584.1212</v>
      </c>
      <c r="K26" s="18">
        <f>J26*1.18</f>
        <v>1869.2630159999999</v>
      </c>
      <c r="L26" s="32">
        <v>25.9692</v>
      </c>
      <c r="M26" s="32">
        <v>30.6408</v>
      </c>
      <c r="N26" s="33">
        <v>1</v>
      </c>
      <c r="O26" s="58"/>
      <c r="P26" s="58"/>
    </row>
    <row r="27" spans="1:16" ht="12.75" customHeight="1">
      <c r="A27" s="65"/>
      <c r="B27" s="21" t="str">
        <f>HYPERLINK("http://rucoecom.danfoss.com/online/index.html?cartCodes="&amp;C27,C27)</f>
        <v>003L0241</v>
      </c>
      <c r="C27" s="98" t="s">
        <v>369</v>
      </c>
      <c r="D27" s="92" t="s">
        <v>368</v>
      </c>
      <c r="E27" s="56" t="s">
        <v>243</v>
      </c>
      <c r="F27" s="92" t="s">
        <v>362</v>
      </c>
      <c r="G27" s="92">
        <v>40</v>
      </c>
      <c r="H27" s="130" t="s">
        <v>338</v>
      </c>
      <c r="I27" s="130"/>
      <c r="J27" s="18">
        <f>L27*курс!$A$1</f>
        <v>1503.8574</v>
      </c>
      <c r="K27" s="18">
        <f>J27*1.18</f>
        <v>1774.5517320000001</v>
      </c>
      <c r="L27" s="32">
        <v>24.6534</v>
      </c>
      <c r="M27" s="32">
        <v>29.0904</v>
      </c>
      <c r="N27" s="33">
        <v>1</v>
      </c>
      <c r="O27" s="58"/>
      <c r="P27" s="58"/>
    </row>
    <row r="28" spans="1:16" ht="36.75" customHeight="1">
      <c r="A28" s="65"/>
      <c r="B28" s="21" t="str">
        <f>HYPERLINK("http://rucoecom.danfoss.com/online/index.html?cartCodes="&amp;C28,C28)</f>
        <v>003L0242</v>
      </c>
      <c r="C28" s="98" t="s">
        <v>370</v>
      </c>
      <c r="D28" s="92" t="s">
        <v>368</v>
      </c>
      <c r="E28" s="56" t="s">
        <v>364</v>
      </c>
      <c r="F28" s="92" t="s">
        <v>239</v>
      </c>
      <c r="G28" s="92">
        <v>40</v>
      </c>
      <c r="H28" s="130" t="s">
        <v>338</v>
      </c>
      <c r="I28" s="130"/>
      <c r="J28" s="18">
        <f>L28*курс!$A$1</f>
        <v>1584.1212</v>
      </c>
      <c r="K28" s="18">
        <f>J28*1.18</f>
        <v>1869.2630159999999</v>
      </c>
      <c r="L28" s="32">
        <v>25.9692</v>
      </c>
      <c r="M28" s="32">
        <v>30.6408</v>
      </c>
      <c r="N28" s="33">
        <v>1</v>
      </c>
      <c r="O28" s="58"/>
      <c r="P28" s="58"/>
    </row>
    <row r="29" spans="1:16" ht="24.75" customHeight="1">
      <c r="A29" s="65"/>
      <c r="B29" s="21" t="str">
        <f>HYPERLINK("http://rucoecom.danfoss.com/online/index.html?cartCodes="&amp;C29,C29)</f>
        <v>003L0243</v>
      </c>
      <c r="C29" s="98" t="s">
        <v>371</v>
      </c>
      <c r="D29" s="92" t="s">
        <v>372</v>
      </c>
      <c r="E29" s="56" t="s">
        <v>247</v>
      </c>
      <c r="F29" s="92" t="s">
        <v>362</v>
      </c>
      <c r="G29" s="92">
        <v>40</v>
      </c>
      <c r="H29" s="130" t="s">
        <v>338</v>
      </c>
      <c r="I29" s="130"/>
      <c r="J29" s="18">
        <f>L29*курс!$A$1</f>
        <v>1503.8574</v>
      </c>
      <c r="K29" s="18">
        <f>J29*1.18</f>
        <v>1774.5517320000001</v>
      </c>
      <c r="L29" s="32">
        <v>24.6534</v>
      </c>
      <c r="M29" s="32">
        <v>29.0904</v>
      </c>
      <c r="N29" s="33">
        <v>1</v>
      </c>
      <c r="O29" s="58"/>
      <c r="P29" s="58"/>
    </row>
    <row r="30" spans="1:16" ht="32.25" customHeight="1">
      <c r="A30" s="104" t="s">
        <v>373</v>
      </c>
      <c r="B30" s="104"/>
      <c r="C30" s="104"/>
      <c r="D30" s="104"/>
      <c r="E30" s="104"/>
      <c r="F30" s="104"/>
      <c r="G30" s="104"/>
      <c r="H30" s="104"/>
      <c r="J30" s="131"/>
      <c r="K30" s="131"/>
      <c r="L30" s="131"/>
      <c r="M30" s="132"/>
      <c r="N30" s="9"/>
      <c r="O30" s="58"/>
      <c r="P30" s="58"/>
    </row>
    <row r="31" spans="1:16" ht="12.75" customHeight="1">
      <c r="A31" s="65"/>
      <c r="B31" s="21" t="str">
        <f>HYPERLINK("http://rucoecom.danfoss.com/online/index.html?cartCodes="&amp;C31,C31)</f>
        <v>003L0220</v>
      </c>
      <c r="C31" s="98" t="s">
        <v>374</v>
      </c>
      <c r="D31" s="92" t="s">
        <v>375</v>
      </c>
      <c r="E31" s="56" t="s">
        <v>360</v>
      </c>
      <c r="F31" s="92" t="s">
        <v>239</v>
      </c>
      <c r="G31" s="92">
        <v>40</v>
      </c>
      <c r="H31" s="130" t="s">
        <v>338</v>
      </c>
      <c r="I31" s="130"/>
      <c r="J31" s="18">
        <f>L31*курс!$A$1</f>
        <v>1175.3358</v>
      </c>
      <c r="K31" s="18">
        <f>J31*1.18</f>
        <v>1386.896244</v>
      </c>
      <c r="L31" s="32">
        <v>19.2678</v>
      </c>
      <c r="M31" s="32">
        <v>22.7358</v>
      </c>
      <c r="N31" s="36">
        <v>1</v>
      </c>
      <c r="O31" s="58"/>
      <c r="P31" s="58"/>
    </row>
    <row r="32" spans="1:16" ht="12.75" customHeight="1">
      <c r="A32" s="65"/>
      <c r="B32" s="21" t="str">
        <f>HYPERLINK("http://rucoecom.danfoss.com/online/index.html?cartCodes="&amp;C32,C32)</f>
        <v>003L0221</v>
      </c>
      <c r="C32" s="98" t="s">
        <v>376</v>
      </c>
      <c r="D32" s="92" t="s">
        <v>375</v>
      </c>
      <c r="E32" s="56" t="s">
        <v>243</v>
      </c>
      <c r="F32" s="92" t="s">
        <v>362</v>
      </c>
      <c r="G32" s="92">
        <v>40</v>
      </c>
      <c r="H32" s="130" t="s">
        <v>338</v>
      </c>
      <c r="I32" s="130"/>
      <c r="J32" s="18">
        <f>L32*курс!$A$1</f>
        <v>1131.7818000000002</v>
      </c>
      <c r="K32" s="18">
        <f>J32*1.18</f>
        <v>1335.5025240000002</v>
      </c>
      <c r="L32" s="32">
        <v>18.553800000000003</v>
      </c>
      <c r="M32" s="32">
        <v>21.889200000000002</v>
      </c>
      <c r="N32" s="36">
        <v>1</v>
      </c>
      <c r="O32" s="58"/>
      <c r="P32" s="58"/>
    </row>
    <row r="33" spans="1:16" ht="12.75" customHeight="1">
      <c r="A33" s="65"/>
      <c r="B33" s="21" t="str">
        <f>HYPERLINK("http://rucoecom.danfoss.com/online/index.html?cartCodes="&amp;C33,C33)</f>
        <v>003L0222</v>
      </c>
      <c r="C33" s="98" t="s">
        <v>377</v>
      </c>
      <c r="D33" s="92" t="s">
        <v>375</v>
      </c>
      <c r="E33" s="56" t="s">
        <v>364</v>
      </c>
      <c r="F33" s="92" t="s">
        <v>239</v>
      </c>
      <c r="G33" s="92">
        <v>40</v>
      </c>
      <c r="H33" s="130" t="s">
        <v>338</v>
      </c>
      <c r="I33" s="130"/>
      <c r="J33" s="18">
        <f>L33*курс!$A$1</f>
        <v>1175.3358</v>
      </c>
      <c r="K33" s="18">
        <f>J33*1.18</f>
        <v>1386.896244</v>
      </c>
      <c r="L33" s="32">
        <v>19.2678</v>
      </c>
      <c r="M33" s="32">
        <v>22.7358</v>
      </c>
      <c r="N33" s="36">
        <v>1</v>
      </c>
      <c r="O33" s="58"/>
      <c r="P33" s="58"/>
    </row>
    <row r="34" spans="1:16" ht="12.75" customHeight="1">
      <c r="A34" s="65"/>
      <c r="B34" s="21" t="str">
        <f>HYPERLINK("http://rucoecom.danfoss.com/online/index.html?cartCodes="&amp;C34,C34)</f>
        <v>003L0223</v>
      </c>
      <c r="C34" s="98" t="s">
        <v>378</v>
      </c>
      <c r="D34" s="92" t="s">
        <v>375</v>
      </c>
      <c r="E34" s="56" t="s">
        <v>247</v>
      </c>
      <c r="F34" s="92" t="s">
        <v>362</v>
      </c>
      <c r="G34" s="92">
        <v>40</v>
      </c>
      <c r="H34" s="130" t="s">
        <v>338</v>
      </c>
      <c r="I34" s="130"/>
      <c r="J34" s="18">
        <f>L34*курс!$A$1</f>
        <v>1131.7818000000002</v>
      </c>
      <c r="K34" s="18">
        <f>J34*1.18</f>
        <v>1335.5025240000002</v>
      </c>
      <c r="L34" s="32">
        <v>18.553800000000003</v>
      </c>
      <c r="M34" s="32">
        <v>21.889200000000002</v>
      </c>
      <c r="N34" s="36">
        <v>1</v>
      </c>
      <c r="O34" s="58"/>
      <c r="P34" s="58"/>
    </row>
    <row r="37" spans="1:14" ht="12.75" customHeight="1">
      <c r="A37" s="7" t="s">
        <v>2</v>
      </c>
      <c r="B37" s="7" t="s">
        <v>3</v>
      </c>
      <c r="C37" s="7" t="s">
        <v>3</v>
      </c>
      <c r="D37" s="7" t="s">
        <v>5</v>
      </c>
      <c r="E37" s="7"/>
      <c r="F37" s="7"/>
      <c r="G37" s="7" t="s">
        <v>194</v>
      </c>
      <c r="H37" s="7" t="s">
        <v>9</v>
      </c>
      <c r="I37" s="7"/>
      <c r="J37" s="7" t="s">
        <v>11</v>
      </c>
      <c r="K37" s="7"/>
      <c r="L37" s="7" t="s">
        <v>10</v>
      </c>
      <c r="M37" s="7"/>
      <c r="N37" s="9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 t="s">
        <v>12</v>
      </c>
      <c r="K38" s="7" t="s">
        <v>13</v>
      </c>
      <c r="L38" s="7" t="s">
        <v>12</v>
      </c>
      <c r="M38" s="7" t="s">
        <v>86</v>
      </c>
      <c r="N38" s="9"/>
    </row>
    <row r="39" spans="1:14" ht="12.75">
      <c r="A39" s="133" t="s">
        <v>379</v>
      </c>
      <c r="B39" s="134"/>
      <c r="C39" s="134"/>
      <c r="D39" s="134"/>
      <c r="G39" s="134"/>
      <c r="H39" s="134"/>
      <c r="I39" s="134"/>
      <c r="J39" s="134"/>
      <c r="K39" s="134"/>
      <c r="L39" s="134"/>
      <c r="M39" s="135"/>
      <c r="N39" s="9"/>
    </row>
    <row r="40" spans="1:14" ht="12.75">
      <c r="A40" s="133" t="s">
        <v>380</v>
      </c>
      <c r="B40" s="134"/>
      <c r="C40" s="134"/>
      <c r="D40" s="134"/>
      <c r="G40" s="134"/>
      <c r="H40" s="134"/>
      <c r="I40" s="134"/>
      <c r="J40" s="134"/>
      <c r="K40" s="134"/>
      <c r="L40" s="134"/>
      <c r="M40" s="135"/>
      <c r="N40" s="9"/>
    </row>
    <row r="41" spans="1:14" ht="25.5" customHeight="1">
      <c r="A41" s="9"/>
      <c r="B41" s="21" t="str">
        <f>HYPERLINK("http://rucoecom.danfoss.com/online/index.html?cartCodes="&amp;C41,C41)</f>
        <v>003L0152</v>
      </c>
      <c r="C41" s="136" t="s">
        <v>381</v>
      </c>
      <c r="D41" s="130" t="s">
        <v>382</v>
      </c>
      <c r="E41" s="130"/>
      <c r="F41" s="130"/>
      <c r="G41" s="137">
        <v>120</v>
      </c>
      <c r="H41" s="130" t="s">
        <v>338</v>
      </c>
      <c r="I41" s="130"/>
      <c r="J41" s="18">
        <f>L41*курс!$A$1</f>
        <v>1187.1575999999998</v>
      </c>
      <c r="K41" s="18">
        <f>J41*1.18</f>
        <v>1400.8459679999996</v>
      </c>
      <c r="L41" s="32">
        <v>19.461599999999997</v>
      </c>
      <c r="M41" s="32">
        <v>22.9602</v>
      </c>
      <c r="N41" s="33">
        <v>1</v>
      </c>
    </row>
    <row r="44" spans="1:9" ht="12.75" customHeight="1">
      <c r="A44" s="78" t="s">
        <v>208</v>
      </c>
      <c r="B44" s="78"/>
      <c r="C44" s="78"/>
      <c r="D44" s="78"/>
      <c r="E44" s="78"/>
      <c r="F44" s="78"/>
      <c r="G44" s="78"/>
      <c r="H44" s="78"/>
      <c r="I44" s="78"/>
    </row>
  </sheetData>
  <sheetProtection selectLockedCells="1" selectUnlockedCells="1"/>
  <mergeCells count="49">
    <mergeCell ref="A1:M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6:A11"/>
    <mergeCell ref="A18:A19"/>
    <mergeCell ref="B18:B19"/>
    <mergeCell ref="C18:C19"/>
    <mergeCell ref="D18:D19"/>
    <mergeCell ref="E18:E19"/>
    <mergeCell ref="F18:F19"/>
    <mergeCell ref="G18:G19"/>
    <mergeCell ref="H18:I19"/>
    <mergeCell ref="J18:K18"/>
    <mergeCell ref="L18:M18"/>
    <mergeCell ref="H21:I21"/>
    <mergeCell ref="H22:I22"/>
    <mergeCell ref="H23:I23"/>
    <mergeCell ref="H24:I24"/>
    <mergeCell ref="A25:H25"/>
    <mergeCell ref="H26:I26"/>
    <mergeCell ref="H27:I27"/>
    <mergeCell ref="H28:I28"/>
    <mergeCell ref="H29:I29"/>
    <mergeCell ref="A30:H30"/>
    <mergeCell ref="H31:I31"/>
    <mergeCell ref="H32:I32"/>
    <mergeCell ref="H33:I33"/>
    <mergeCell ref="H34:I34"/>
    <mergeCell ref="A37:A38"/>
    <mergeCell ref="B37:B38"/>
    <mergeCell ref="C37:C38"/>
    <mergeCell ref="D37:F38"/>
    <mergeCell ref="G37:G38"/>
    <mergeCell ref="H37:I38"/>
    <mergeCell ref="J37:K37"/>
    <mergeCell ref="L37:M37"/>
    <mergeCell ref="D41:F41"/>
    <mergeCell ref="H41:I41"/>
    <mergeCell ref="A44:I44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3.00390625" style="1" customWidth="1"/>
    <col min="3" max="3" width="0" style="1" hidden="1" customWidth="1"/>
    <col min="4" max="4" width="21.7109375" style="1" customWidth="1"/>
    <col min="5" max="5" width="37.57421875" style="1" customWidth="1"/>
    <col min="6" max="6" width="18.57421875" style="1" customWidth="1"/>
    <col min="7" max="7" width="11.57421875" style="1" customWidth="1"/>
    <col min="8" max="8" width="12.00390625" style="1" customWidth="1"/>
    <col min="9" max="9" width="10.8515625" style="1" customWidth="1"/>
    <col min="10" max="10" width="10.57421875" style="1" customWidth="1"/>
    <col min="11" max="12" width="0" style="1" hidden="1" customWidth="1"/>
    <col min="13" max="13" width="3.421875" style="1" customWidth="1"/>
    <col min="14" max="16384" width="8.7109375" style="1" customWidth="1"/>
  </cols>
  <sheetData>
    <row r="1" spans="1:10" ht="12.75">
      <c r="A1" s="6" t="s">
        <v>383</v>
      </c>
      <c r="B1" s="6"/>
      <c r="C1" s="6"/>
      <c r="D1" s="6"/>
      <c r="E1" s="6"/>
      <c r="F1" s="6"/>
      <c r="G1" s="6"/>
      <c r="H1" s="6"/>
      <c r="I1" s="6"/>
      <c r="J1" s="6"/>
    </row>
    <row r="2" spans="1:14" ht="40.5" customHeight="1" hidden="1">
      <c r="A2" s="49"/>
      <c r="B2" s="50" t="s">
        <v>332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3" ht="12.75" customHeight="1">
      <c r="A3" s="7" t="s">
        <v>2</v>
      </c>
      <c r="B3" s="7" t="s">
        <v>3</v>
      </c>
      <c r="C3" s="7" t="s">
        <v>3</v>
      </c>
      <c r="D3" s="7" t="s">
        <v>4</v>
      </c>
      <c r="E3" s="7" t="s">
        <v>5</v>
      </c>
      <c r="F3" s="7" t="s">
        <v>384</v>
      </c>
      <c r="G3" s="7" t="s">
        <v>194</v>
      </c>
      <c r="H3" s="7" t="s">
        <v>9</v>
      </c>
      <c r="I3" s="7" t="s">
        <v>10</v>
      </c>
      <c r="J3" s="7"/>
      <c r="K3" s="7" t="s">
        <v>11</v>
      </c>
      <c r="L3" s="7"/>
      <c r="M3" s="9"/>
    </row>
    <row r="4" spans="1:13" ht="32.2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86</v>
      </c>
      <c r="K4" s="7" t="s">
        <v>12</v>
      </c>
      <c r="L4" s="7" t="s">
        <v>13</v>
      </c>
      <c r="M4" s="9"/>
    </row>
    <row r="5" spans="1:16" ht="12.75">
      <c r="A5" s="9"/>
      <c r="B5" s="21" t="str">
        <f>HYPERLINK("http://rucoecom.danfoss.com/online/index.html?cartCodes="&amp;C5,C5)</f>
        <v>013G4003</v>
      </c>
      <c r="C5" s="136" t="s">
        <v>385</v>
      </c>
      <c r="D5" s="137" t="s">
        <v>386</v>
      </c>
      <c r="E5" s="34" t="s">
        <v>387</v>
      </c>
      <c r="F5" s="137" t="s">
        <v>388</v>
      </c>
      <c r="G5" s="137">
        <v>1</v>
      </c>
      <c r="H5" s="137" t="s">
        <v>20</v>
      </c>
      <c r="I5" s="32">
        <v>165.32160000000002</v>
      </c>
      <c r="J5" s="32">
        <v>195.07500000000002</v>
      </c>
      <c r="K5" s="18">
        <f>I5*курс!$A$1</f>
        <v>10084.617600000001</v>
      </c>
      <c r="L5" s="18">
        <f>K5*1.18</f>
        <v>11899.848768000002</v>
      </c>
      <c r="M5" s="33">
        <v>1</v>
      </c>
      <c r="O5" s="58"/>
      <c r="P5" s="58"/>
    </row>
    <row r="6" spans="1:16" ht="12.75">
      <c r="A6" s="9"/>
      <c r="B6" s="21" t="str">
        <f>HYPERLINK("http://rucoecom.danfoss.com/online/index.html?cartCodes="&amp;C6,C6)</f>
        <v>013G4004</v>
      </c>
      <c r="C6" s="136" t="s">
        <v>389</v>
      </c>
      <c r="D6" s="137" t="s">
        <v>386</v>
      </c>
      <c r="E6" s="34" t="s">
        <v>390</v>
      </c>
      <c r="F6" s="137" t="s">
        <v>388</v>
      </c>
      <c r="G6" s="137">
        <v>1</v>
      </c>
      <c r="H6" s="137" t="s">
        <v>20</v>
      </c>
      <c r="I6" s="32">
        <v>165.32160000000002</v>
      </c>
      <c r="J6" s="32">
        <v>195.07500000000002</v>
      </c>
      <c r="K6" s="18">
        <f>I6*курс!$A$1</f>
        <v>10084.617600000001</v>
      </c>
      <c r="L6" s="18">
        <f>K6*1.18</f>
        <v>11899.848768000002</v>
      </c>
      <c r="M6" s="33">
        <v>1</v>
      </c>
      <c r="O6" s="58"/>
      <c r="P6" s="58"/>
    </row>
    <row r="7" spans="1:16" ht="12.75">
      <c r="A7" s="9"/>
      <c r="B7" s="21" t="str">
        <f>HYPERLINK("http://rucoecom.danfoss.com/online/index.html?cartCodes="&amp;C7,C7)</f>
        <v>013G4007</v>
      </c>
      <c r="C7" s="136" t="s">
        <v>391</v>
      </c>
      <c r="D7" s="137" t="s">
        <v>386</v>
      </c>
      <c r="E7" s="34" t="s">
        <v>392</v>
      </c>
      <c r="F7" s="137" t="s">
        <v>388</v>
      </c>
      <c r="G7" s="137">
        <v>1</v>
      </c>
      <c r="H7" s="137" t="s">
        <v>20</v>
      </c>
      <c r="I7" s="32">
        <v>148.8282</v>
      </c>
      <c r="J7" s="32">
        <v>175.61339999999998</v>
      </c>
      <c r="K7" s="18">
        <f>I7*курс!$A$1</f>
        <v>9078.5202</v>
      </c>
      <c r="L7" s="18">
        <f>K7*1.18</f>
        <v>10712.653836000001</v>
      </c>
      <c r="M7" s="33">
        <v>1</v>
      </c>
      <c r="O7" s="58"/>
      <c r="P7" s="58"/>
    </row>
    <row r="8" spans="1:16" ht="12.75">
      <c r="A8" s="9"/>
      <c r="B8" s="21" t="str">
        <f>HYPERLINK("http://rucoecom.danfoss.com/online/index.html?cartCodes="&amp;C8,C8)</f>
        <v>013G4008</v>
      </c>
      <c r="C8" s="136" t="s">
        <v>393</v>
      </c>
      <c r="D8" s="137" t="s">
        <v>386</v>
      </c>
      <c r="E8" s="34" t="s">
        <v>394</v>
      </c>
      <c r="F8" s="137" t="s">
        <v>388</v>
      </c>
      <c r="G8" s="137">
        <v>1</v>
      </c>
      <c r="H8" s="137" t="s">
        <v>20</v>
      </c>
      <c r="I8" s="32">
        <v>148.8282</v>
      </c>
      <c r="J8" s="32">
        <v>175.61339999999998</v>
      </c>
      <c r="K8" s="18">
        <f>I8*курс!$A$1</f>
        <v>9078.5202</v>
      </c>
      <c r="L8" s="18">
        <f>K8*1.18</f>
        <v>10712.653836000001</v>
      </c>
      <c r="M8" s="33">
        <v>1</v>
      </c>
      <c r="O8" s="58"/>
      <c r="P8" s="58"/>
    </row>
    <row r="9" spans="1:13" ht="12.75">
      <c r="A9" s="9"/>
      <c r="B9" s="21" t="str">
        <f>HYPERLINK("http://rucoecom.danfoss.com/online/index.html?cartCodes="&amp;C9,C9)</f>
        <v>013G4009</v>
      </c>
      <c r="C9" s="138" t="s">
        <v>395</v>
      </c>
      <c r="D9" s="92" t="s">
        <v>386</v>
      </c>
      <c r="E9" s="56" t="s">
        <v>396</v>
      </c>
      <c r="F9" s="92" t="s">
        <v>388</v>
      </c>
      <c r="G9" s="139">
        <v>1</v>
      </c>
      <c r="H9" s="139" t="s">
        <v>20</v>
      </c>
      <c r="I9" s="140">
        <f>57.85*3.05</f>
        <v>176.4425</v>
      </c>
      <c r="J9" s="140">
        <f>I9*1.18</f>
        <v>208.20215</v>
      </c>
      <c r="K9" s="18">
        <f>I9*курс!$A$1</f>
        <v>10762.9925</v>
      </c>
      <c r="L9" s="18">
        <f>K9*1.18</f>
        <v>12700.33115</v>
      </c>
      <c r="M9" s="99">
        <v>1</v>
      </c>
    </row>
    <row r="10" spans="1:13" ht="12.75">
      <c r="A10" s="9"/>
      <c r="B10" s="21" t="str">
        <f>HYPERLINK("http://rucoecom.danfoss.com/online/index.html?cartCodes="&amp;C10,C10)</f>
        <v>013G4010</v>
      </c>
      <c r="C10" s="138" t="s">
        <v>397</v>
      </c>
      <c r="D10" s="92" t="s">
        <v>386</v>
      </c>
      <c r="E10" s="56" t="s">
        <v>398</v>
      </c>
      <c r="F10" s="92" t="s">
        <v>388</v>
      </c>
      <c r="G10" s="139">
        <v>1</v>
      </c>
      <c r="H10" s="139" t="s">
        <v>20</v>
      </c>
      <c r="I10" s="140">
        <f>57.85*3.05</f>
        <v>176.4425</v>
      </c>
      <c r="J10" s="140">
        <f>I10*1.18</f>
        <v>208.20215</v>
      </c>
      <c r="K10" s="18">
        <f>I10*курс!$A$1</f>
        <v>10762.9925</v>
      </c>
      <c r="L10" s="18">
        <f>K10*1.18</f>
        <v>12700.33115</v>
      </c>
      <c r="M10" s="99">
        <v>1</v>
      </c>
    </row>
    <row r="11" ht="12.75">
      <c r="A11" s="141"/>
    </row>
    <row r="13" ht="12.75">
      <c r="B13" s="141"/>
    </row>
  </sheetData>
  <sheetProtection selectLockedCells="1" selectUnlockedCells="1"/>
  <mergeCells count="12">
    <mergeCell ref="A1:J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3.57421875" style="1" customWidth="1"/>
    <col min="3" max="3" width="0" style="1" hidden="1" customWidth="1"/>
    <col min="4" max="4" width="13.00390625" style="1" customWidth="1"/>
    <col min="5" max="5" width="48.57421875" style="1" customWidth="1"/>
    <col min="6" max="6" width="11.140625" style="1" customWidth="1"/>
    <col min="7" max="7" width="11.57421875" style="1" customWidth="1"/>
    <col min="8" max="8" width="11.00390625" style="1" customWidth="1"/>
    <col min="9" max="9" width="12.421875" style="1" customWidth="1"/>
    <col min="10" max="10" width="11.140625" style="1" customWidth="1"/>
    <col min="11" max="11" width="11.00390625" style="1" customWidth="1"/>
    <col min="12" max="13" width="0" style="1" hidden="1" customWidth="1"/>
    <col min="14" max="16384" width="8.7109375" style="1" customWidth="1"/>
  </cols>
  <sheetData>
    <row r="1" spans="1:11" ht="12.75">
      <c r="A1" s="6" t="s">
        <v>399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40.5" customHeight="1" hidden="1">
      <c r="A2" s="49"/>
      <c r="B2" s="50" t="s">
        <v>332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3" ht="12.75" customHeight="1">
      <c r="A3" s="7" t="s">
        <v>2</v>
      </c>
      <c r="B3" s="7" t="s">
        <v>3</v>
      </c>
      <c r="C3" s="7" t="s">
        <v>3</v>
      </c>
      <c r="D3" s="7" t="s">
        <v>4</v>
      </c>
      <c r="E3" s="7" t="s">
        <v>5</v>
      </c>
      <c r="F3" s="7" t="s">
        <v>211</v>
      </c>
      <c r="G3" s="7" t="s">
        <v>400</v>
      </c>
      <c r="H3" s="7" t="s">
        <v>194</v>
      </c>
      <c r="I3" s="7" t="s">
        <v>9</v>
      </c>
      <c r="J3" s="7" t="s">
        <v>10</v>
      </c>
      <c r="K3" s="7"/>
      <c r="L3" s="7" t="s">
        <v>11</v>
      </c>
      <c r="M3" s="7"/>
    </row>
    <row r="4" spans="1:13" ht="27" customHeight="1">
      <c r="A4" s="7"/>
      <c r="B4" s="7"/>
      <c r="C4" s="7"/>
      <c r="D4" s="7"/>
      <c r="E4" s="7"/>
      <c r="F4" s="7"/>
      <c r="G4" s="7"/>
      <c r="H4" s="7"/>
      <c r="I4" s="7"/>
      <c r="J4" s="7" t="s">
        <v>12</v>
      </c>
      <c r="K4" s="7" t="s">
        <v>86</v>
      </c>
      <c r="L4" s="7" t="s">
        <v>12</v>
      </c>
      <c r="M4" s="7" t="s">
        <v>13</v>
      </c>
    </row>
    <row r="5" spans="1:13" ht="28.5" customHeight="1">
      <c r="A5" s="142" t="s">
        <v>401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2.75">
      <c r="A6" s="143"/>
      <c r="B6" s="21" t="str">
        <f>HYPERLINK("http://rucoecom.danfoss.com/online/index.html?cartCodes="&amp;C6,C6)</f>
        <v>013L1925</v>
      </c>
      <c r="C6" s="136" t="s">
        <v>402</v>
      </c>
      <c r="D6" s="137" t="s">
        <v>403</v>
      </c>
      <c r="E6" s="34" t="s">
        <v>404</v>
      </c>
      <c r="F6" s="137">
        <v>15</v>
      </c>
      <c r="G6" s="137" t="s">
        <v>405</v>
      </c>
      <c r="H6" s="137">
        <v>1</v>
      </c>
      <c r="I6" s="137" t="s">
        <v>20</v>
      </c>
      <c r="J6" s="42">
        <v>22.31</v>
      </c>
      <c r="K6" s="42">
        <v>26.33</v>
      </c>
      <c r="L6" s="18">
        <f>J6*курс!$A$1</f>
        <v>1360.9099999999999</v>
      </c>
      <c r="M6" s="18">
        <f>L6*1.18</f>
        <v>1605.8737999999998</v>
      </c>
    </row>
    <row r="7" spans="1:13" ht="12.75">
      <c r="A7" s="143"/>
      <c r="B7" s="21" t="str">
        <f>HYPERLINK("http://rucoecom.danfoss.com/online/index.html?cartCodes="&amp;C7,C7)</f>
        <v>013L1926</v>
      </c>
      <c r="C7" s="136" t="s">
        <v>406</v>
      </c>
      <c r="D7" s="137" t="s">
        <v>403</v>
      </c>
      <c r="E7" s="34" t="s">
        <v>407</v>
      </c>
      <c r="F7" s="137">
        <v>20</v>
      </c>
      <c r="G7" s="137" t="s">
        <v>408</v>
      </c>
      <c r="H7" s="137">
        <v>1</v>
      </c>
      <c r="I7" s="137" t="s">
        <v>20</v>
      </c>
      <c r="J7" s="42">
        <v>27.82</v>
      </c>
      <c r="K7" s="42">
        <v>32.83</v>
      </c>
      <c r="L7" s="18">
        <f>J7*курс!$A$1</f>
        <v>1697.02</v>
      </c>
      <c r="M7" s="18">
        <f>L7*1.18</f>
        <v>2002.4835999999998</v>
      </c>
    </row>
    <row r="8" spans="1:13" ht="32.25" customHeight="1">
      <c r="A8" s="144" t="s">
        <v>409</v>
      </c>
      <c r="B8" s="144"/>
      <c r="C8" s="144"/>
      <c r="D8" s="144"/>
      <c r="E8" s="144"/>
      <c r="F8" s="144"/>
      <c r="G8" s="144"/>
      <c r="H8" s="144"/>
      <c r="I8" s="144"/>
      <c r="J8" s="145"/>
      <c r="K8" s="145"/>
      <c r="L8" s="145"/>
      <c r="M8" s="129"/>
    </row>
    <row r="9" spans="1:13" ht="31.5" customHeight="1">
      <c r="A9" s="9"/>
      <c r="B9" s="21" t="str">
        <f>HYPERLINK("http://rucoecom.danfoss.com/online/index.html?cartCodes="&amp;C9,C9)</f>
        <v>013L1915</v>
      </c>
      <c r="C9" s="136" t="s">
        <v>410</v>
      </c>
      <c r="D9" s="137" t="s">
        <v>411</v>
      </c>
      <c r="E9" s="34" t="s">
        <v>412</v>
      </c>
      <c r="F9" s="137">
        <v>15</v>
      </c>
      <c r="G9" s="137" t="s">
        <v>413</v>
      </c>
      <c r="H9" s="137">
        <v>1</v>
      </c>
      <c r="I9" s="137" t="s">
        <v>20</v>
      </c>
      <c r="J9" s="42">
        <v>12.61</v>
      </c>
      <c r="K9" s="42">
        <v>14.88</v>
      </c>
      <c r="L9" s="18">
        <f>J9*курс!$A$1</f>
        <v>769.2099999999999</v>
      </c>
      <c r="M9" s="18">
        <f>L9*1.18</f>
        <v>907.6677999999998</v>
      </c>
    </row>
    <row r="10" spans="1:13" ht="28.5" customHeight="1">
      <c r="A10" s="9"/>
      <c r="B10" s="21" t="str">
        <f>HYPERLINK("http://rucoecom.danfoss.com/online/index.html?cartCodes="&amp;C10,C10)</f>
        <v>013L1916</v>
      </c>
      <c r="C10" s="136" t="s">
        <v>414</v>
      </c>
      <c r="D10" s="137" t="s">
        <v>411</v>
      </c>
      <c r="E10" s="34" t="s">
        <v>415</v>
      </c>
      <c r="F10" s="137">
        <v>20</v>
      </c>
      <c r="G10" s="137" t="s">
        <v>416</v>
      </c>
      <c r="H10" s="137">
        <v>1</v>
      </c>
      <c r="I10" s="137" t="s">
        <v>20</v>
      </c>
      <c r="J10" s="42">
        <v>16.23</v>
      </c>
      <c r="K10" s="42">
        <v>19.15</v>
      </c>
      <c r="L10" s="18">
        <f>J10*курс!$A$1</f>
        <v>990.03</v>
      </c>
      <c r="M10" s="18">
        <f>L10*1.18</f>
        <v>1168.2353999999998</v>
      </c>
    </row>
  </sheetData>
  <sheetProtection selectLockedCells="1" selectUnlockedCells="1"/>
  <mergeCells count="17">
    <mergeCell ref="A1:K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A5:M5"/>
    <mergeCell ref="A6:A7"/>
    <mergeCell ref="A8:I8"/>
    <mergeCell ref="A9:A10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0.421875" style="1" customWidth="1"/>
    <col min="3" max="3" width="0" style="1" hidden="1" customWidth="1"/>
    <col min="4" max="4" width="52.57421875" style="1" customWidth="1"/>
    <col min="5" max="5" width="11.421875" style="1" customWidth="1"/>
    <col min="6" max="6" width="16.57421875" style="1" customWidth="1"/>
    <col min="7" max="7" width="11.140625" style="1" customWidth="1"/>
    <col min="8" max="8" width="11.00390625" style="1" customWidth="1"/>
    <col min="9" max="9" width="10.00390625" style="1" customWidth="1"/>
    <col min="10" max="10" width="9.57421875" style="1" customWidth="1"/>
    <col min="11" max="12" width="0" style="1" hidden="1" customWidth="1"/>
    <col min="13" max="13" width="2.57421875" style="1" customWidth="1"/>
    <col min="14" max="16384" width="8.7109375" style="1" customWidth="1"/>
  </cols>
  <sheetData>
    <row r="1" spans="1:10" ht="12.75">
      <c r="A1" s="6" t="s">
        <v>417</v>
      </c>
      <c r="B1" s="6"/>
      <c r="C1" s="6"/>
      <c r="D1" s="6"/>
      <c r="E1" s="6"/>
      <c r="F1" s="6"/>
      <c r="G1" s="6"/>
      <c r="H1" s="6"/>
      <c r="I1" s="6"/>
      <c r="J1" s="6"/>
    </row>
    <row r="2" spans="1:14" ht="40.5" customHeight="1" hidden="1">
      <c r="A2" s="49"/>
      <c r="B2" s="50" t="s">
        <v>332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3" ht="12.75" customHeight="1">
      <c r="A3" s="7" t="s">
        <v>2</v>
      </c>
      <c r="B3" s="7" t="s">
        <v>3</v>
      </c>
      <c r="C3" s="7" t="s">
        <v>3</v>
      </c>
      <c r="D3" s="7" t="s">
        <v>5</v>
      </c>
      <c r="E3" s="7" t="s">
        <v>418</v>
      </c>
      <c r="F3" s="7" t="s">
        <v>419</v>
      </c>
      <c r="G3" s="7" t="s">
        <v>194</v>
      </c>
      <c r="H3" s="7" t="s">
        <v>9</v>
      </c>
      <c r="I3" s="7" t="s">
        <v>10</v>
      </c>
      <c r="J3" s="7"/>
      <c r="K3" s="7" t="s">
        <v>11</v>
      </c>
      <c r="L3" s="7"/>
      <c r="M3" s="9"/>
    </row>
    <row r="4" spans="1:13" ht="12.75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86</v>
      </c>
      <c r="K4" s="7" t="s">
        <v>12</v>
      </c>
      <c r="L4" s="7" t="s">
        <v>13</v>
      </c>
      <c r="M4" s="9"/>
    </row>
    <row r="5" spans="1:13" ht="12.75" customHeight="1">
      <c r="A5" s="52" t="s">
        <v>420</v>
      </c>
      <c r="B5" s="52"/>
      <c r="C5" s="52"/>
      <c r="D5" s="52"/>
      <c r="E5" s="52"/>
      <c r="F5" s="52"/>
      <c r="G5" s="52"/>
      <c r="H5" s="52"/>
      <c r="I5" s="52"/>
      <c r="J5" s="52"/>
      <c r="K5" s="9"/>
      <c r="L5" s="9"/>
      <c r="M5" s="9"/>
    </row>
    <row r="6" spans="1:13" ht="26.25" customHeight="1">
      <c r="A6" s="146"/>
      <c r="B6" s="21" t="str">
        <f>HYPERLINK("http://rucoecom.danfoss.com/online/index.html?cartCodes="&amp;C6,C6)</f>
        <v>013G4100</v>
      </c>
      <c r="C6" s="30" t="s">
        <v>421</v>
      </c>
      <c r="D6" s="16" t="s">
        <v>422</v>
      </c>
      <c r="E6" s="31">
        <v>10</v>
      </c>
      <c r="F6" s="31" t="s">
        <v>423</v>
      </c>
      <c r="G6" s="31">
        <v>240</v>
      </c>
      <c r="H6" s="31" t="s">
        <v>20</v>
      </c>
      <c r="I6" s="42">
        <v>3</v>
      </c>
      <c r="J6" s="42">
        <v>3.54</v>
      </c>
      <c r="K6" s="18">
        <f>I6*курс!$A$1</f>
        <v>183</v>
      </c>
      <c r="L6" s="18">
        <f>K6*1.18</f>
        <v>215.94</v>
      </c>
      <c r="M6" s="36">
        <v>1</v>
      </c>
    </row>
    <row r="7" spans="1:13" ht="26.25" customHeight="1">
      <c r="A7" s="146"/>
      <c r="B7" s="21" t="str">
        <f>HYPERLINK("http://rucoecom.danfoss.com/online/index.html?cartCodes="&amp;C7,C7)</f>
        <v>013G4102</v>
      </c>
      <c r="C7" s="30" t="s">
        <v>424</v>
      </c>
      <c r="D7" s="16"/>
      <c r="E7" s="31">
        <v>12</v>
      </c>
      <c r="F7" s="31"/>
      <c r="G7" s="31">
        <v>240</v>
      </c>
      <c r="H7" s="31" t="s">
        <v>20</v>
      </c>
      <c r="I7" s="42">
        <v>3</v>
      </c>
      <c r="J7" s="42">
        <v>3.54</v>
      </c>
      <c r="K7" s="18">
        <f>I7*курс!$A$1</f>
        <v>183</v>
      </c>
      <c r="L7" s="18">
        <f>K7*1.18</f>
        <v>215.94</v>
      </c>
      <c r="M7" s="36">
        <v>1</v>
      </c>
    </row>
    <row r="8" spans="1:13" ht="26.25" customHeight="1">
      <c r="A8" s="146"/>
      <c r="B8" s="21" t="str">
        <f>HYPERLINK("http://rucoecom.danfoss.com/online/index.html?cartCodes="&amp;C8,C8)</f>
        <v>013G4110</v>
      </c>
      <c r="C8" s="30" t="s">
        <v>425</v>
      </c>
      <c r="D8" s="16" t="s">
        <v>426</v>
      </c>
      <c r="E8" s="31">
        <v>10</v>
      </c>
      <c r="F8" s="31" t="s">
        <v>427</v>
      </c>
      <c r="G8" s="31">
        <v>240</v>
      </c>
      <c r="H8" s="31" t="s">
        <v>20</v>
      </c>
      <c r="I8" s="42">
        <v>3.36</v>
      </c>
      <c r="J8" s="42">
        <v>3.96</v>
      </c>
      <c r="K8" s="18">
        <f>I8*курс!$A$1</f>
        <v>204.95999999999998</v>
      </c>
      <c r="L8" s="18">
        <f>K8*1.18</f>
        <v>241.85279999999997</v>
      </c>
      <c r="M8" s="36">
        <v>1</v>
      </c>
    </row>
    <row r="9" spans="1:13" ht="26.25" customHeight="1">
      <c r="A9" s="146"/>
      <c r="B9" s="21" t="str">
        <f>HYPERLINK("http://rucoecom.danfoss.com/online/index.html?cartCodes="&amp;C9,C9)</f>
        <v>013G4112</v>
      </c>
      <c r="C9" s="30" t="s">
        <v>428</v>
      </c>
      <c r="D9" s="16"/>
      <c r="E9" s="31">
        <v>12</v>
      </c>
      <c r="F9" s="31"/>
      <c r="G9" s="31">
        <v>240</v>
      </c>
      <c r="H9" s="31" t="s">
        <v>20</v>
      </c>
      <c r="I9" s="42">
        <v>3.36</v>
      </c>
      <c r="J9" s="42">
        <v>3.96</v>
      </c>
      <c r="K9" s="18">
        <f>I9*курс!$A$1</f>
        <v>204.95999999999998</v>
      </c>
      <c r="L9" s="18">
        <f>K9*1.18</f>
        <v>241.85279999999997</v>
      </c>
      <c r="M9" s="36">
        <v>1</v>
      </c>
    </row>
    <row r="10" spans="1:13" ht="26.25" customHeight="1">
      <c r="A10" s="146"/>
      <c r="B10" s="21" t="str">
        <f>HYPERLINK("http://rucoecom.danfoss.com/online/index.html?cartCodes="&amp;C10,C10)</f>
        <v>013G4114</v>
      </c>
      <c r="C10" s="30" t="s">
        <v>429</v>
      </c>
      <c r="D10" s="16"/>
      <c r="E10" s="31">
        <v>14</v>
      </c>
      <c r="F10" s="31"/>
      <c r="G10" s="31">
        <v>240</v>
      </c>
      <c r="H10" s="31" t="s">
        <v>20</v>
      </c>
      <c r="I10" s="42">
        <v>3.36</v>
      </c>
      <c r="J10" s="42">
        <v>3.96</v>
      </c>
      <c r="K10" s="18">
        <f>I10*курс!$A$1</f>
        <v>204.95999999999998</v>
      </c>
      <c r="L10" s="18">
        <f>K10*1.18</f>
        <v>241.85279999999997</v>
      </c>
      <c r="M10" s="36">
        <v>1</v>
      </c>
    </row>
    <row r="11" spans="1:13" ht="26.25" customHeight="1">
      <c r="A11" s="146"/>
      <c r="B11" s="21" t="str">
        <f>HYPERLINK("http://rucoecom.danfoss.com/online/index.html?cartCodes="&amp;C11,C11)</f>
        <v>013G4115</v>
      </c>
      <c r="C11" s="30" t="s">
        <v>430</v>
      </c>
      <c r="D11" s="16"/>
      <c r="E11" s="31">
        <v>15</v>
      </c>
      <c r="F11" s="31"/>
      <c r="G11" s="31">
        <v>240</v>
      </c>
      <c r="H11" s="31" t="s">
        <v>20</v>
      </c>
      <c r="I11" s="42">
        <v>3.36</v>
      </c>
      <c r="J11" s="42">
        <v>3.96</v>
      </c>
      <c r="K11" s="18">
        <f>I11*курс!$A$1</f>
        <v>204.95999999999998</v>
      </c>
      <c r="L11" s="18">
        <f>K11*1.18</f>
        <v>241.85279999999997</v>
      </c>
      <c r="M11" s="36">
        <v>1</v>
      </c>
    </row>
    <row r="12" spans="1:13" ht="26.25" customHeight="1">
      <c r="A12" s="146"/>
      <c r="B12" s="21" t="str">
        <f>HYPERLINK("http://rucoecom.danfoss.com/online/index.html?cartCodes="&amp;C12,C12)</f>
        <v>013G4116</v>
      </c>
      <c r="C12" s="30" t="s">
        <v>431</v>
      </c>
      <c r="D12" s="16"/>
      <c r="E12" s="31">
        <v>16</v>
      </c>
      <c r="F12" s="31"/>
      <c r="G12" s="31">
        <v>240</v>
      </c>
      <c r="H12" s="31" t="s">
        <v>20</v>
      </c>
      <c r="I12" s="42">
        <v>3.36</v>
      </c>
      <c r="J12" s="42">
        <v>3.96</v>
      </c>
      <c r="K12" s="18">
        <f>I12*курс!$A$1</f>
        <v>204.95999999999998</v>
      </c>
      <c r="L12" s="18">
        <f>K12*1.18</f>
        <v>241.85279999999997</v>
      </c>
      <c r="M12" s="36">
        <v>1</v>
      </c>
    </row>
    <row r="13" spans="1:13" ht="26.25" customHeight="1">
      <c r="A13" s="146"/>
      <c r="B13" s="21" t="str">
        <f>HYPERLINK("http://rucoecom.danfoss.com/online/index.html?cartCodes="&amp;C13,C13)</f>
        <v>013G4120</v>
      </c>
      <c r="C13" s="30" t="s">
        <v>432</v>
      </c>
      <c r="D13" s="16" t="s">
        <v>433</v>
      </c>
      <c r="E13" s="31">
        <v>10</v>
      </c>
      <c r="F13" s="31" t="s">
        <v>434</v>
      </c>
      <c r="G13" s="31">
        <v>240</v>
      </c>
      <c r="H13" s="31" t="s">
        <v>20</v>
      </c>
      <c r="I13" s="42">
        <v>4.66</v>
      </c>
      <c r="J13" s="42">
        <v>5.5</v>
      </c>
      <c r="K13" s="18">
        <f>I13*курс!$A$1</f>
        <v>284.26</v>
      </c>
      <c r="L13" s="18">
        <f>K13*1.18</f>
        <v>335.42679999999996</v>
      </c>
      <c r="M13" s="36">
        <v>1</v>
      </c>
    </row>
    <row r="14" spans="1:13" ht="26.25" customHeight="1">
      <c r="A14" s="146"/>
      <c r="B14" s="21" t="str">
        <f>HYPERLINK("http://rucoecom.danfoss.com/online/index.html?cartCodes="&amp;C14,C14)</f>
        <v>013G4122</v>
      </c>
      <c r="C14" s="30" t="s">
        <v>435</v>
      </c>
      <c r="D14" s="16"/>
      <c r="E14" s="31">
        <v>12</v>
      </c>
      <c r="F14" s="31"/>
      <c r="G14" s="31">
        <v>240</v>
      </c>
      <c r="H14" s="31" t="s">
        <v>20</v>
      </c>
      <c r="I14" s="42">
        <v>4.66</v>
      </c>
      <c r="J14" s="42">
        <v>5.5</v>
      </c>
      <c r="K14" s="18">
        <f>I14*курс!$A$1</f>
        <v>284.26</v>
      </c>
      <c r="L14" s="18">
        <f>K14*1.18</f>
        <v>335.42679999999996</v>
      </c>
      <c r="M14" s="36">
        <v>1</v>
      </c>
    </row>
    <row r="15" spans="1:13" ht="26.25" customHeight="1">
      <c r="A15" s="146"/>
      <c r="B15" s="21" t="str">
        <f>HYPERLINK("http://rucoecom.danfoss.com/online/index.html?cartCodes="&amp;C15,C15)</f>
        <v>013G4124</v>
      </c>
      <c r="C15" s="30" t="s">
        <v>436</v>
      </c>
      <c r="D15" s="16"/>
      <c r="E15" s="31">
        <v>14</v>
      </c>
      <c r="F15" s="31"/>
      <c r="G15" s="31">
        <v>240</v>
      </c>
      <c r="H15" s="31" t="s">
        <v>20</v>
      </c>
      <c r="I15" s="42">
        <v>4.66</v>
      </c>
      <c r="J15" s="42">
        <v>5.5</v>
      </c>
      <c r="K15" s="18">
        <f>I15*курс!$A$1</f>
        <v>284.26</v>
      </c>
      <c r="L15" s="18">
        <f>K15*1.18</f>
        <v>335.42679999999996</v>
      </c>
      <c r="M15" s="36">
        <v>1</v>
      </c>
    </row>
    <row r="16" spans="1:13" ht="26.25" customHeight="1">
      <c r="A16" s="146"/>
      <c r="B16" s="21" t="str">
        <f>HYPERLINK("http://rucoecom.danfoss.com/online/index.html?cartCodes="&amp;C16,C16)</f>
        <v>013G4125</v>
      </c>
      <c r="C16" s="30" t="s">
        <v>437</v>
      </c>
      <c r="D16" s="16"/>
      <c r="E16" s="31">
        <v>15</v>
      </c>
      <c r="F16" s="31"/>
      <c r="G16" s="31">
        <v>240</v>
      </c>
      <c r="H16" s="31" t="s">
        <v>20</v>
      </c>
      <c r="I16" s="42">
        <v>4.66</v>
      </c>
      <c r="J16" s="42">
        <v>5.5</v>
      </c>
      <c r="K16" s="18">
        <f>I16*курс!$A$1</f>
        <v>284.26</v>
      </c>
      <c r="L16" s="18">
        <f>K16*1.18</f>
        <v>335.42679999999996</v>
      </c>
      <c r="M16" s="36">
        <v>1</v>
      </c>
    </row>
    <row r="17" spans="1:13" ht="26.25" customHeight="1">
      <c r="A17" s="146"/>
      <c r="B17" s="21" t="str">
        <f>HYPERLINK("http://rucoecom.danfoss.com/online/index.html?cartCodes="&amp;C17,C17)</f>
        <v>013G4126</v>
      </c>
      <c r="C17" s="30" t="s">
        <v>438</v>
      </c>
      <c r="D17" s="16"/>
      <c r="E17" s="31">
        <v>16</v>
      </c>
      <c r="F17" s="31"/>
      <c r="G17" s="31">
        <v>240</v>
      </c>
      <c r="H17" s="31" t="s">
        <v>20</v>
      </c>
      <c r="I17" s="42">
        <v>4.66</v>
      </c>
      <c r="J17" s="42">
        <v>5.5</v>
      </c>
      <c r="K17" s="18">
        <f>I17*курс!$A$1</f>
        <v>284.26</v>
      </c>
      <c r="L17" s="18">
        <f>K17*1.18</f>
        <v>335.42679999999996</v>
      </c>
      <c r="M17" s="36">
        <v>1</v>
      </c>
    </row>
    <row r="18" spans="1:13" ht="26.25" customHeight="1">
      <c r="A18" s="146"/>
      <c r="B18" s="21" t="str">
        <f>HYPERLINK("http://rucoecom.danfoss.com/online/index.html?cartCodes="&amp;C18,C18)</f>
        <v>013G4128</v>
      </c>
      <c r="C18" s="30" t="s">
        <v>439</v>
      </c>
      <c r="D18" s="16"/>
      <c r="E18" s="31">
        <v>18</v>
      </c>
      <c r="F18" s="31"/>
      <c r="G18" s="31">
        <v>240</v>
      </c>
      <c r="H18" s="31" t="s">
        <v>20</v>
      </c>
      <c r="I18" s="42">
        <v>4.66</v>
      </c>
      <c r="J18" s="42">
        <v>5.5</v>
      </c>
      <c r="K18" s="18">
        <f>I18*курс!$A$1</f>
        <v>284.26</v>
      </c>
      <c r="L18" s="18">
        <f>K18*1.18</f>
        <v>335.42679999999996</v>
      </c>
      <c r="M18" s="36">
        <v>1</v>
      </c>
    </row>
    <row r="19" spans="1:13" ht="26.25" customHeight="1">
      <c r="A19" s="60" t="s">
        <v>440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115"/>
    </row>
    <row r="20" spans="1:13" ht="26.25" customHeight="1">
      <c r="A20" s="147"/>
      <c r="B20" s="21" t="str">
        <f>HYPERLINK("http://rucoecom.danfoss.com/online/index.html?cartCodes="&amp;C20,C20)</f>
        <v>013G4144</v>
      </c>
      <c r="C20" s="30" t="s">
        <v>441</v>
      </c>
      <c r="D20" s="16" t="s">
        <v>442</v>
      </c>
      <c r="E20" s="31" t="s">
        <v>443</v>
      </c>
      <c r="F20" s="31" t="s">
        <v>427</v>
      </c>
      <c r="G20" s="31">
        <v>240</v>
      </c>
      <c r="H20" s="31" t="s">
        <v>20</v>
      </c>
      <c r="I20" s="42">
        <v>5.66</v>
      </c>
      <c r="J20" s="42">
        <v>6.68</v>
      </c>
      <c r="K20" s="18">
        <f>I20*курс!$A$1</f>
        <v>345.26</v>
      </c>
      <c r="L20" s="18">
        <f>K20*1.18</f>
        <v>407.4068</v>
      </c>
      <c r="M20" s="36">
        <v>1</v>
      </c>
    </row>
    <row r="21" spans="1:13" ht="26.25" customHeight="1">
      <c r="A21" s="147"/>
      <c r="B21" s="21" t="str">
        <f>HYPERLINK("http://rucoecom.danfoss.com/online/index.html?cartCodes="&amp;C21,C21)</f>
        <v>013G4147</v>
      </c>
      <c r="C21" s="30" t="s">
        <v>444</v>
      </c>
      <c r="D21" s="16"/>
      <c r="E21" s="31" t="s">
        <v>445</v>
      </c>
      <c r="F21" s="31"/>
      <c r="G21" s="31">
        <v>240</v>
      </c>
      <c r="H21" s="31" t="s">
        <v>20</v>
      </c>
      <c r="I21" s="42">
        <v>5.66</v>
      </c>
      <c r="J21" s="42">
        <v>6.68</v>
      </c>
      <c r="K21" s="18">
        <f>I21*курс!$A$1</f>
        <v>345.26</v>
      </c>
      <c r="L21" s="18">
        <f>K21*1.18</f>
        <v>407.4068</v>
      </c>
      <c r="M21" s="36">
        <v>1</v>
      </c>
    </row>
    <row r="22" spans="1:13" ht="26.25" customHeight="1">
      <c r="A22" s="147"/>
      <c r="B22" s="21" t="str">
        <f>HYPERLINK("http://rucoecom.danfoss.com/online/index.html?cartCodes="&amp;C22,C22)</f>
        <v>013G4152</v>
      </c>
      <c r="C22" s="30" t="s">
        <v>446</v>
      </c>
      <c r="D22" s="16" t="s">
        <v>433</v>
      </c>
      <c r="E22" s="31" t="s">
        <v>447</v>
      </c>
      <c r="F22" s="31" t="s">
        <v>434</v>
      </c>
      <c r="G22" s="31">
        <v>240</v>
      </c>
      <c r="H22" s="31" t="s">
        <v>20</v>
      </c>
      <c r="I22" s="42">
        <v>6.35</v>
      </c>
      <c r="J22" s="42">
        <v>7.49</v>
      </c>
      <c r="K22" s="18">
        <f>I22*курс!$A$1</f>
        <v>387.34999999999997</v>
      </c>
      <c r="L22" s="18">
        <f>K22*1.18</f>
        <v>457.0729999999999</v>
      </c>
      <c r="M22" s="36">
        <v>1</v>
      </c>
    </row>
    <row r="23" spans="1:13" ht="26.25" customHeight="1">
      <c r="A23" s="147"/>
      <c r="B23" s="21" t="str">
        <f>HYPERLINK("http://rucoecom.danfoss.com/online/index.html?cartCodes="&amp;C23,C23)</f>
        <v>013G4154</v>
      </c>
      <c r="C23" s="30" t="s">
        <v>448</v>
      </c>
      <c r="D23" s="16"/>
      <c r="E23" s="31" t="s">
        <v>443</v>
      </c>
      <c r="F23" s="31"/>
      <c r="G23" s="31">
        <v>240</v>
      </c>
      <c r="H23" s="31" t="s">
        <v>20</v>
      </c>
      <c r="I23" s="42">
        <v>6.35</v>
      </c>
      <c r="J23" s="42">
        <v>7.49</v>
      </c>
      <c r="K23" s="18">
        <f>I23*курс!$A$1</f>
        <v>387.34999999999997</v>
      </c>
      <c r="L23" s="18">
        <f>K23*1.18</f>
        <v>457.0729999999999</v>
      </c>
      <c r="M23" s="36">
        <v>1</v>
      </c>
    </row>
    <row r="24" spans="1:13" ht="26.25" customHeight="1">
      <c r="A24" s="147"/>
      <c r="B24" s="21" t="str">
        <f>HYPERLINK("http://rucoecom.danfoss.com/online/index.html?cartCodes="&amp;C24,C24)</f>
        <v>013G4156</v>
      </c>
      <c r="C24" s="30" t="s">
        <v>449</v>
      </c>
      <c r="D24" s="16"/>
      <c r="E24" s="31" t="s">
        <v>450</v>
      </c>
      <c r="F24" s="31"/>
      <c r="G24" s="31">
        <v>240</v>
      </c>
      <c r="H24" s="31" t="s">
        <v>20</v>
      </c>
      <c r="I24" s="42">
        <v>6.35</v>
      </c>
      <c r="J24" s="42">
        <v>7.49</v>
      </c>
      <c r="K24" s="18">
        <f>I24*курс!$A$1</f>
        <v>387.34999999999997</v>
      </c>
      <c r="L24" s="18">
        <f>K24*1.18</f>
        <v>457.0729999999999</v>
      </c>
      <c r="M24" s="36">
        <v>1</v>
      </c>
    </row>
    <row r="25" spans="1:13" ht="26.25" customHeight="1">
      <c r="A25" s="147"/>
      <c r="B25" s="21" t="str">
        <f>HYPERLINK("http://rucoecom.danfoss.com/online/index.html?cartCodes="&amp;C25,C25)</f>
        <v>013G4162</v>
      </c>
      <c r="C25" s="30" t="s">
        <v>451</v>
      </c>
      <c r="D25" s="16"/>
      <c r="E25" s="31" t="s">
        <v>452</v>
      </c>
      <c r="F25" s="31"/>
      <c r="G25" s="31">
        <v>240</v>
      </c>
      <c r="H25" s="31" t="s">
        <v>20</v>
      </c>
      <c r="I25" s="42">
        <v>6.35</v>
      </c>
      <c r="J25" s="42">
        <v>7.49</v>
      </c>
      <c r="K25" s="18">
        <f>I25*курс!$A$1</f>
        <v>387.34999999999997</v>
      </c>
      <c r="L25" s="18">
        <f>K25*1.18</f>
        <v>457.0729999999999</v>
      </c>
      <c r="M25" s="36">
        <v>1</v>
      </c>
    </row>
    <row r="26" spans="1:13" ht="26.25" customHeight="1">
      <c r="A26" s="147"/>
      <c r="B26" s="21" t="str">
        <f>HYPERLINK("http://rucoecom.danfoss.com/online/index.html?cartCodes="&amp;C26,C26)</f>
        <v>013G4158</v>
      </c>
      <c r="C26" s="30" t="s">
        <v>453</v>
      </c>
      <c r="D26" s="16"/>
      <c r="E26" s="31" t="s">
        <v>454</v>
      </c>
      <c r="F26" s="31"/>
      <c r="G26" s="31">
        <v>240</v>
      </c>
      <c r="H26" s="31" t="s">
        <v>20</v>
      </c>
      <c r="I26" s="42">
        <v>6.35</v>
      </c>
      <c r="J26" s="42">
        <v>7.49</v>
      </c>
      <c r="K26" s="18">
        <f>I26*курс!$A$1</f>
        <v>387.34999999999997</v>
      </c>
      <c r="L26" s="18">
        <f>K26*1.18</f>
        <v>457.0729999999999</v>
      </c>
      <c r="M26" s="36">
        <v>1</v>
      </c>
    </row>
    <row r="27" spans="1:13" ht="26.25" customHeight="1">
      <c r="A27" s="147"/>
      <c r="B27" s="21" t="str">
        <f>HYPERLINK("http://rucoecom.danfoss.com/online/index.html?cartCodes="&amp;C27,C27)</f>
        <v>013G4160</v>
      </c>
      <c r="C27" s="30" t="s">
        <v>455</v>
      </c>
      <c r="D27" s="16"/>
      <c r="E27" s="31" t="s">
        <v>456</v>
      </c>
      <c r="F27" s="31"/>
      <c r="G27" s="31">
        <v>240</v>
      </c>
      <c r="H27" s="31" t="s">
        <v>20</v>
      </c>
      <c r="I27" s="42">
        <v>6.35</v>
      </c>
      <c r="J27" s="42">
        <v>7.49</v>
      </c>
      <c r="K27" s="18">
        <f>I27*курс!$A$1</f>
        <v>387.34999999999997</v>
      </c>
      <c r="L27" s="18">
        <f>K27*1.18</f>
        <v>457.0729999999999</v>
      </c>
      <c r="M27" s="36">
        <v>1</v>
      </c>
    </row>
    <row r="28" spans="1:13" ht="26.25" customHeight="1">
      <c r="A28" s="147"/>
      <c r="B28" s="21" t="str">
        <f>HYPERLINK("http://rucoecom.danfoss.com/online/index.html?cartCodes="&amp;C28,C28)</f>
        <v>013G4155</v>
      </c>
      <c r="C28" s="30" t="s">
        <v>457</v>
      </c>
      <c r="D28" s="16"/>
      <c r="E28" s="31" t="s">
        <v>445</v>
      </c>
      <c r="F28" s="31"/>
      <c r="G28" s="31">
        <v>240</v>
      </c>
      <c r="H28" s="31" t="s">
        <v>20</v>
      </c>
      <c r="I28" s="42">
        <v>6.35</v>
      </c>
      <c r="J28" s="42">
        <v>7.49</v>
      </c>
      <c r="K28" s="18">
        <f>I28*курс!$A$1</f>
        <v>387.34999999999997</v>
      </c>
      <c r="L28" s="18">
        <f>K28*1.18</f>
        <v>457.0729999999999</v>
      </c>
      <c r="M28" s="36">
        <v>1</v>
      </c>
    </row>
    <row r="29" spans="1:13" ht="26.25" customHeight="1">
      <c r="A29" s="147"/>
      <c r="B29" s="21" t="str">
        <f>HYPERLINK("http://rucoecom.danfoss.com/online/index.html?cartCodes="&amp;C29,C29)</f>
        <v>013G4159</v>
      </c>
      <c r="C29" s="30" t="s">
        <v>458</v>
      </c>
      <c r="D29" s="16"/>
      <c r="E29" s="31" t="s">
        <v>459</v>
      </c>
      <c r="F29" s="31"/>
      <c r="G29" s="31">
        <v>240</v>
      </c>
      <c r="H29" s="31" t="s">
        <v>20</v>
      </c>
      <c r="I29" s="42">
        <v>6.35</v>
      </c>
      <c r="J29" s="42">
        <v>7.49</v>
      </c>
      <c r="K29" s="18">
        <f>I29*курс!$A$1</f>
        <v>387.34999999999997</v>
      </c>
      <c r="L29" s="18">
        <f>K29*1.18</f>
        <v>457.0729999999999</v>
      </c>
      <c r="M29" s="36">
        <v>1</v>
      </c>
    </row>
    <row r="30" spans="1:13" ht="26.25" customHeight="1">
      <c r="A30" s="147"/>
      <c r="B30" s="21" t="str">
        <f>HYPERLINK("http://rucoecom.danfoss.com/online/index.html?cartCodes="&amp;C30,C30)</f>
        <v>013G4157</v>
      </c>
      <c r="C30" s="30" t="s">
        <v>460</v>
      </c>
      <c r="D30" s="16"/>
      <c r="E30" s="31" t="s">
        <v>461</v>
      </c>
      <c r="F30" s="31"/>
      <c r="G30" s="31">
        <v>240</v>
      </c>
      <c r="H30" s="31" t="s">
        <v>20</v>
      </c>
      <c r="I30" s="42">
        <v>6.35</v>
      </c>
      <c r="J30" s="42">
        <v>7.49</v>
      </c>
      <c r="K30" s="18">
        <f>I30*курс!$A$1</f>
        <v>387.34999999999997</v>
      </c>
      <c r="L30" s="18">
        <f>K30*1.18</f>
        <v>457.0729999999999</v>
      </c>
      <c r="M30" s="36">
        <v>1</v>
      </c>
    </row>
    <row r="31" spans="1:13" ht="26.25" customHeight="1">
      <c r="A31" s="147"/>
      <c r="B31" s="21" t="str">
        <f>HYPERLINK("http://rucoecom.danfoss.com/online/index.html?cartCodes="&amp;C31,C31)</f>
        <v>013G4163</v>
      </c>
      <c r="C31" s="30" t="s">
        <v>462</v>
      </c>
      <c r="D31" s="16"/>
      <c r="E31" s="31" t="s">
        <v>463</v>
      </c>
      <c r="F31" s="31"/>
      <c r="G31" s="31">
        <v>240</v>
      </c>
      <c r="H31" s="31" t="s">
        <v>20</v>
      </c>
      <c r="I31" s="42">
        <v>6.35</v>
      </c>
      <c r="J31" s="42">
        <v>7.49</v>
      </c>
      <c r="K31" s="18">
        <f>I31*курс!$A$1</f>
        <v>387.34999999999997</v>
      </c>
      <c r="L31" s="18">
        <f>K31*1.18</f>
        <v>457.0729999999999</v>
      </c>
      <c r="M31" s="36">
        <v>1</v>
      </c>
    </row>
    <row r="32" spans="1:13" ht="26.25" customHeight="1">
      <c r="A32" s="147"/>
      <c r="B32" s="21" t="str">
        <f>HYPERLINK("http://rucoecom.danfoss.com/online/index.html?cartCodes="&amp;C32,C32)</f>
        <v>013G4161</v>
      </c>
      <c r="C32" s="30" t="s">
        <v>464</v>
      </c>
      <c r="D32" s="16"/>
      <c r="E32" s="31" t="s">
        <v>465</v>
      </c>
      <c r="F32" s="31"/>
      <c r="G32" s="31">
        <v>240</v>
      </c>
      <c r="H32" s="31" t="s">
        <v>20</v>
      </c>
      <c r="I32" s="42">
        <v>6.35</v>
      </c>
      <c r="J32" s="42">
        <v>7.49</v>
      </c>
      <c r="K32" s="18">
        <f>I32*курс!$A$1</f>
        <v>387.34999999999997</v>
      </c>
      <c r="L32" s="18">
        <f>K32*1.18</f>
        <v>457.0729999999999</v>
      </c>
      <c r="M32" s="36">
        <v>1</v>
      </c>
    </row>
    <row r="33" spans="1:13" ht="30.75" customHeight="1">
      <c r="A33" s="94" t="s">
        <v>466</v>
      </c>
      <c r="B33" s="94"/>
      <c r="C33" s="94"/>
      <c r="D33" s="94"/>
      <c r="E33" s="94"/>
      <c r="F33" s="94"/>
      <c r="G33" s="94"/>
      <c r="H33" s="94"/>
      <c r="I33" s="95"/>
      <c r="J33" s="95"/>
      <c r="K33" s="95"/>
      <c r="L33" s="91"/>
      <c r="M33" s="91"/>
    </row>
    <row r="34" spans="1:13" ht="26.25" customHeight="1">
      <c r="A34" s="148"/>
      <c r="B34" s="21" t="str">
        <f>HYPERLINK("http://rucoecom.danfoss.com/online/index.html?cartCodes="&amp;C34,C34)</f>
        <v>013G4174</v>
      </c>
      <c r="C34" s="30" t="s">
        <v>467</v>
      </c>
      <c r="D34" s="149" t="s">
        <v>442</v>
      </c>
      <c r="E34" s="31" t="s">
        <v>443</v>
      </c>
      <c r="F34" s="150" t="s">
        <v>468</v>
      </c>
      <c r="G34" s="31">
        <v>240</v>
      </c>
      <c r="H34" s="31" t="s">
        <v>20</v>
      </c>
      <c r="I34" s="42">
        <v>6.35</v>
      </c>
      <c r="J34" s="42">
        <v>7.49</v>
      </c>
      <c r="K34" s="18">
        <f>I34*курс!$A$1</f>
        <v>387.34999999999997</v>
      </c>
      <c r="L34" s="18">
        <f>K34*1.18</f>
        <v>457.0729999999999</v>
      </c>
      <c r="M34" s="36">
        <v>1</v>
      </c>
    </row>
    <row r="35" spans="1:13" ht="26.25" customHeight="1">
      <c r="A35" s="148"/>
      <c r="B35" s="21" t="str">
        <f>HYPERLINK("http://rucoecom.danfoss.com/online/index.html?cartCodes="&amp;C35,C35)</f>
        <v>013G4184</v>
      </c>
      <c r="C35" s="30" t="s">
        <v>469</v>
      </c>
      <c r="D35" s="16" t="s">
        <v>433</v>
      </c>
      <c r="E35" s="31" t="s">
        <v>443</v>
      </c>
      <c r="F35" s="31" t="s">
        <v>434</v>
      </c>
      <c r="G35" s="31">
        <v>240</v>
      </c>
      <c r="H35" s="31" t="s">
        <v>20</v>
      </c>
      <c r="I35" s="42">
        <v>6.7</v>
      </c>
      <c r="J35" s="42">
        <v>7.91</v>
      </c>
      <c r="K35" s="18">
        <f>I35*курс!$A$1</f>
        <v>408.7</v>
      </c>
      <c r="L35" s="18">
        <f>K35*1.18</f>
        <v>482.26599999999996</v>
      </c>
      <c r="M35" s="36">
        <v>1</v>
      </c>
    </row>
    <row r="36" spans="1:13" ht="26.25" customHeight="1">
      <c r="A36" s="148"/>
      <c r="B36" s="21" t="str">
        <f>HYPERLINK("http://rucoecom.danfoss.com/online/index.html?cartCodes="&amp;C36,C36)</f>
        <v>013G4186</v>
      </c>
      <c r="C36" s="30" t="s">
        <v>470</v>
      </c>
      <c r="D36" s="16"/>
      <c r="E36" s="31" t="s">
        <v>450</v>
      </c>
      <c r="F36" s="31"/>
      <c r="G36" s="31">
        <v>240</v>
      </c>
      <c r="H36" s="31" t="s">
        <v>20</v>
      </c>
      <c r="I36" s="42">
        <v>6.7</v>
      </c>
      <c r="J36" s="42">
        <v>7.91</v>
      </c>
      <c r="K36" s="18">
        <f>I36*курс!$A$1</f>
        <v>408.7</v>
      </c>
      <c r="L36" s="18">
        <f>K36*1.18</f>
        <v>482.26599999999996</v>
      </c>
      <c r="M36" s="36">
        <v>1</v>
      </c>
    </row>
    <row r="37" spans="1:13" ht="26.25" customHeight="1">
      <c r="A37" s="148"/>
      <c r="B37" s="21" t="str">
        <f>HYPERLINK("http://rucoecom.danfoss.com/online/index.html?cartCodes="&amp;C37,C37)</f>
        <v>013G4187</v>
      </c>
      <c r="C37" s="30" t="s">
        <v>471</v>
      </c>
      <c r="D37" s="16"/>
      <c r="E37" s="31" t="s">
        <v>463</v>
      </c>
      <c r="F37" s="31"/>
      <c r="G37" s="31">
        <v>240</v>
      </c>
      <c r="H37" s="31" t="s">
        <v>20</v>
      </c>
      <c r="I37" s="42">
        <v>6.7</v>
      </c>
      <c r="J37" s="42">
        <v>7.91</v>
      </c>
      <c r="K37" s="18">
        <f>I37*курс!$A$1</f>
        <v>408.7</v>
      </c>
      <c r="L37" s="18">
        <f>K37*1.18</f>
        <v>482.26599999999996</v>
      </c>
      <c r="M37" s="36">
        <v>1</v>
      </c>
    </row>
    <row r="38" spans="1:13" ht="26.25" customHeight="1">
      <c r="A38" s="148"/>
      <c r="B38" s="21" t="str">
        <f>HYPERLINK("http://rucoecom.danfoss.com/online/index.html?cartCodes="&amp;C38,C38)</f>
        <v>013G4188</v>
      </c>
      <c r="C38" s="30" t="s">
        <v>472</v>
      </c>
      <c r="D38" s="16"/>
      <c r="E38" s="31" t="s">
        <v>454</v>
      </c>
      <c r="F38" s="31"/>
      <c r="G38" s="31">
        <v>240</v>
      </c>
      <c r="H38" s="31" t="s">
        <v>20</v>
      </c>
      <c r="I38" s="42">
        <v>6.7</v>
      </c>
      <c r="J38" s="42">
        <v>7.91</v>
      </c>
      <c r="K38" s="18">
        <f>I38*курс!$A$1</f>
        <v>408.7</v>
      </c>
      <c r="L38" s="18">
        <f>K38*1.18</f>
        <v>482.26599999999996</v>
      </c>
      <c r="M38" s="36">
        <v>1</v>
      </c>
    </row>
    <row r="39" spans="1:13" ht="26.25" customHeight="1">
      <c r="A39" s="148"/>
      <c r="B39" s="21">
        <f>HYPERLINK("http://rucoecom.danfoss.com/online/index.html?cartCodes="&amp;C39,C39)</f>
        <v>0</v>
      </c>
      <c r="C39" s="30" t="s">
        <v>473</v>
      </c>
      <c r="D39" s="16"/>
      <c r="E39" s="31" t="s">
        <v>456</v>
      </c>
      <c r="F39" s="31"/>
      <c r="G39" s="31">
        <v>240</v>
      </c>
      <c r="H39" s="31" t="s">
        <v>20</v>
      </c>
      <c r="I39" s="42">
        <v>6.7</v>
      </c>
      <c r="J39" s="42">
        <v>7.91</v>
      </c>
      <c r="K39" s="18">
        <f>I39*курс!$A$1</f>
        <v>408.7</v>
      </c>
      <c r="L39" s="18">
        <f>K39*1.18</f>
        <v>482.26599999999996</v>
      </c>
      <c r="M39" s="36">
        <v>1</v>
      </c>
    </row>
    <row r="40" spans="1:13" ht="26.25" customHeight="1">
      <c r="A40" s="148"/>
      <c r="B40" s="21">
        <f>HYPERLINK("http://rucoecom.danfoss.com/online/index.html?cartCodes="&amp;C40,C40)</f>
        <v>0</v>
      </c>
      <c r="C40" s="30" t="s">
        <v>474</v>
      </c>
      <c r="D40" s="16"/>
      <c r="E40" s="31" t="s">
        <v>465</v>
      </c>
      <c r="F40" s="31"/>
      <c r="G40" s="31">
        <v>240</v>
      </c>
      <c r="H40" s="31" t="s">
        <v>20</v>
      </c>
      <c r="I40" s="42">
        <v>6.7</v>
      </c>
      <c r="J40" s="42">
        <v>7.91</v>
      </c>
      <c r="K40" s="18">
        <f>I40*курс!$A$1</f>
        <v>408.7</v>
      </c>
      <c r="L40" s="18">
        <f>K40*1.18</f>
        <v>482.26599999999996</v>
      </c>
      <c r="M40" s="36">
        <v>1</v>
      </c>
    </row>
    <row r="43" spans="1:13" ht="12.75" customHeight="1">
      <c r="A43" s="78" t="s">
        <v>475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</sheetData>
  <sheetProtection selectLockedCells="1" selectUnlockedCells="1"/>
  <mergeCells count="30">
    <mergeCell ref="A1:J1"/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K3:L3"/>
    <mergeCell ref="A5:J5"/>
    <mergeCell ref="A6:A18"/>
    <mergeCell ref="D6:D7"/>
    <mergeCell ref="F6:F7"/>
    <mergeCell ref="D8:D12"/>
    <mergeCell ref="F8:F12"/>
    <mergeCell ref="D13:D18"/>
    <mergeCell ref="F13:F18"/>
    <mergeCell ref="A20:A32"/>
    <mergeCell ref="D20:D21"/>
    <mergeCell ref="F20:F21"/>
    <mergeCell ref="D22:D32"/>
    <mergeCell ref="F22:F32"/>
    <mergeCell ref="A33:H33"/>
    <mergeCell ref="A34:A40"/>
    <mergeCell ref="D35:D40"/>
    <mergeCell ref="F35:F40"/>
    <mergeCell ref="A43:M43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7.140625" style="1" customWidth="1"/>
    <col min="3" max="3" width="0" style="1" hidden="1" customWidth="1"/>
    <col min="4" max="4" width="99.421875" style="1" customWidth="1"/>
    <col min="5" max="16384" width="8.7109375" style="1" customWidth="1"/>
  </cols>
  <sheetData>
    <row r="1" spans="1:4" ht="12.75">
      <c r="A1" s="6" t="s">
        <v>476</v>
      </c>
      <c r="B1" s="6"/>
      <c r="C1" s="6"/>
      <c r="D1" s="6"/>
    </row>
    <row r="2" spans="1:4" ht="12.75">
      <c r="A2" s="151" t="s">
        <v>2</v>
      </c>
      <c r="B2" s="151" t="s">
        <v>3</v>
      </c>
      <c r="C2" s="151" t="s">
        <v>3</v>
      </c>
      <c r="D2" s="151" t="s">
        <v>5</v>
      </c>
    </row>
    <row r="3" spans="1:4" ht="13.5" customHeight="1">
      <c r="A3" s="142" t="s">
        <v>477</v>
      </c>
      <c r="B3" s="142"/>
      <c r="C3" s="142"/>
      <c r="D3" s="142"/>
    </row>
    <row r="4" spans="1:4" ht="12.75">
      <c r="A4" s="9"/>
      <c r="B4" s="21" t="str">
        <f>HYPERLINK("http://rucoecom.danfoss.com/online/index.html?cartCodes="&amp;C4,C4)</f>
        <v>013G3904</v>
      </c>
      <c r="C4" s="89" t="s">
        <v>139</v>
      </c>
      <c r="D4" s="9" t="s">
        <v>478</v>
      </c>
    </row>
    <row r="5" spans="1:4" ht="12.75">
      <c r="A5" s="9"/>
      <c r="B5" s="21" t="str">
        <f>HYPERLINK("http://rucoecom.danfoss.com/online/index.html?cartCodes="&amp;C5,C5)</f>
        <v>013G2994</v>
      </c>
      <c r="C5" s="89" t="s">
        <v>15</v>
      </c>
      <c r="D5" s="9" t="s">
        <v>479</v>
      </c>
    </row>
    <row r="6" spans="1:4" ht="12.75">
      <c r="A6" s="9"/>
      <c r="B6" s="21" t="str">
        <f>HYPERLINK("http://rucoecom.danfoss.com/online/index.html?cartCodes="&amp;C6,C6)</f>
        <v>003L0144</v>
      </c>
      <c r="C6" s="74" t="s">
        <v>346</v>
      </c>
      <c r="D6" s="9" t="s">
        <v>480</v>
      </c>
    </row>
    <row r="7" spans="1:4" ht="12.75">
      <c r="A7" s="9"/>
      <c r="B7" s="152" t="s">
        <v>481</v>
      </c>
      <c r="C7" s="152"/>
      <c r="D7" s="152"/>
    </row>
    <row r="8" spans="1:4" ht="12.75">
      <c r="A8" s="9"/>
      <c r="B8" s="21" t="str">
        <f>HYPERLINK("http://rucoecom.danfoss.com/online/index.html?cartCodes="&amp;C8,C8)</f>
        <v>013G2174</v>
      </c>
      <c r="C8" s="74" t="s">
        <v>223</v>
      </c>
      <c r="D8" s="9" t="s">
        <v>482</v>
      </c>
    </row>
    <row r="9" spans="1:4" ht="12.75">
      <c r="A9" s="9"/>
      <c r="B9" s="21" t="str">
        <f>HYPERLINK("http://rucoecom.danfoss.com/online/index.html?cartCodes="&amp;C9,C9)</f>
        <v>003L0144</v>
      </c>
      <c r="C9" s="89" t="s">
        <v>346</v>
      </c>
      <c r="D9" s="9" t="s">
        <v>483</v>
      </c>
    </row>
    <row r="10" spans="1:4" ht="25.5" customHeight="1">
      <c r="A10" s="142" t="s">
        <v>484</v>
      </c>
      <c r="B10" s="142"/>
      <c r="C10" s="142"/>
      <c r="D10" s="142"/>
    </row>
    <row r="11" spans="1:4" ht="12.75">
      <c r="A11" s="9"/>
      <c r="B11" s="21" t="str">
        <f>HYPERLINK("http://rucoecom.danfoss.com/online/index.html?cartCodes="&amp;C11,C11)</f>
        <v>013G1677</v>
      </c>
      <c r="C11" s="74" t="s">
        <v>182</v>
      </c>
      <c r="D11" s="9" t="s">
        <v>485</v>
      </c>
    </row>
    <row r="12" spans="1:4" ht="12.75">
      <c r="A12" s="9"/>
      <c r="B12" s="21" t="str">
        <f>HYPERLINK("http://rucoecom.danfoss.com/online/index.html?cartCodes="&amp;C12,C12)</f>
        <v>013G2994</v>
      </c>
      <c r="C12" s="89" t="s">
        <v>15</v>
      </c>
      <c r="D12" s="9" t="s">
        <v>479</v>
      </c>
    </row>
    <row r="13" spans="1:4" ht="12.75">
      <c r="A13" s="9"/>
      <c r="B13" s="21" t="str">
        <f>HYPERLINK("http://rucoecom.danfoss.com/online/index.html?cartCodes="&amp;C13,C13)</f>
        <v>065B8217</v>
      </c>
      <c r="C13" s="124" t="s">
        <v>486</v>
      </c>
      <c r="D13" s="10" t="s">
        <v>487</v>
      </c>
    </row>
    <row r="14" spans="1:4" ht="12.75">
      <c r="A14" s="9"/>
      <c r="B14" s="152" t="s">
        <v>488</v>
      </c>
      <c r="C14" s="152"/>
      <c r="D14" s="152"/>
    </row>
    <row r="15" spans="1:4" ht="12.75">
      <c r="A15" s="9"/>
      <c r="B15" s="21" t="str">
        <f>HYPERLINK("http://rucoecom.danfoss.com/online/index.html?cartCodes="&amp;C15,C15)</f>
        <v>013G2186</v>
      </c>
      <c r="C15" s="81" t="s">
        <v>219</v>
      </c>
      <c r="D15" s="9" t="s">
        <v>489</v>
      </c>
    </row>
    <row r="16" spans="1:4" ht="12.75">
      <c r="A16" s="9"/>
      <c r="B16" s="21" t="str">
        <f>HYPERLINK("http://rucoecom.danfoss.com/online/index.html?cartCodes="&amp;C16,C16)</f>
        <v>065B8217</v>
      </c>
      <c r="C16" s="124" t="s">
        <v>486</v>
      </c>
      <c r="D16" s="10" t="s">
        <v>490</v>
      </c>
    </row>
    <row r="17" spans="1:4" ht="25.5" customHeight="1">
      <c r="A17" s="142" t="s">
        <v>491</v>
      </c>
      <c r="B17" s="142"/>
      <c r="C17" s="142"/>
      <c r="D17" s="142"/>
    </row>
    <row r="18" spans="1:4" ht="12.75">
      <c r="A18" s="9"/>
      <c r="B18" s="21" t="str">
        <f>HYPERLINK("http://rucoecom.danfoss.com/online/index.html?cartCodes="&amp;C18,C18)</f>
        <v>013G3363</v>
      </c>
      <c r="C18" s="89" t="s">
        <v>287</v>
      </c>
      <c r="D18" s="9" t="s">
        <v>492</v>
      </c>
    </row>
    <row r="19" spans="1:4" ht="12.75">
      <c r="A19" s="9"/>
      <c r="B19" s="21" t="str">
        <f>HYPERLINK("http://rucoecom.danfoss.com/online/index.html?cartCodes="&amp;C19,C19)</f>
        <v>013G3378</v>
      </c>
      <c r="C19" s="89" t="s">
        <v>294</v>
      </c>
      <c r="D19" s="9" t="s">
        <v>493</v>
      </c>
    </row>
    <row r="20" spans="1:4" ht="12.75">
      <c r="A20" s="9"/>
      <c r="B20" s="21" t="str">
        <f>HYPERLINK("http://rucoecom.danfoss.com/online/index.html?cartCodes="&amp;C20,C20)</f>
        <v>013G3367</v>
      </c>
      <c r="C20" s="89" t="s">
        <v>297</v>
      </c>
      <c r="D20" s="9" t="s">
        <v>494</v>
      </c>
    </row>
    <row r="21" spans="1:4" ht="12.75">
      <c r="A21" s="9"/>
      <c r="B21" s="21" t="str">
        <f>HYPERLINK("http://rucoecom.danfoss.com/online/index.html?cartCodes="&amp;C21,C21)</f>
        <v>013G2994</v>
      </c>
      <c r="C21" s="89" t="s">
        <v>15</v>
      </c>
      <c r="D21" s="9" t="s">
        <v>479</v>
      </c>
    </row>
  </sheetData>
  <sheetProtection selectLockedCells="1" selectUnlockedCells="1"/>
  <mergeCells count="6">
    <mergeCell ref="A1:D1"/>
    <mergeCell ref="A3:D3"/>
    <mergeCell ref="B7:D7"/>
    <mergeCell ref="A10:D10"/>
    <mergeCell ref="B14:D14"/>
    <mergeCell ref="A17:D17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2016-02-18T18:44:05Z</dcterms:modified>
  <cp:category/>
  <cp:version/>
  <cp:contentType/>
  <cp:contentStatus/>
  <cp:revision>1</cp:revision>
</cp:coreProperties>
</file>