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2.1" sheetId="1" r:id="rId1"/>
    <sheet name="2.2" sheetId="2" r:id="rId2"/>
    <sheet name="2.3" sheetId="3" r:id="rId3"/>
    <sheet name="2.4" sheetId="4" r:id="rId4"/>
    <sheet name="курс" sheetId="5" state="hidden" r:id="rId5"/>
  </sheets>
  <definedNames>
    <definedName name="Z_D60E8008_8763_4BB7_BCC0_64D289F10690_.wvu.Cols">('2.1'!$C$1:$C$65535,'2.1'!$N$1:$O$65535)</definedName>
    <definedName name="Z_D60E8008_8763_4BB7_BCC0_64D289F10690_.wvu.Cols_1">('2.2'!$C$1:$C$65535,'2.2'!$L$1:$M$65535)</definedName>
    <definedName name="Z_D60E8008_8763_4BB7_BCC0_64D289F10690_.wvu.Cols_2">('2.3'!$C$1:$C$65535,'2.3'!$N$1:$O$65535)</definedName>
    <definedName name="Z_D60E8008_8763_4BB7_BCC0_64D289F10690_.wvu.Cols_3">('2.4'!$C$1:$C$65535,'2.4'!$M$1:$N$65535)</definedName>
  </definedNames>
  <calcPr fullCalcOnLoad="1"/>
</workbook>
</file>

<file path=xl/sharedStrings.xml><?xml version="1.0" encoding="utf-8"?>
<sst xmlns="http://schemas.openxmlformats.org/spreadsheetml/2006/main" count="1244" uniqueCount="466">
  <si>
    <t>2. Балансировочные клапаны для систем тепло- и холодоснабжения</t>
  </si>
  <si>
    <t xml:space="preserve">Внимание: Указанные цены в рублях действительны до 30 апреля 2015 года, и могут быть скорректированы досрочно, если официальный курс ЦБ РФ выйдет за пределы диапазона 64-72 рубля за 1 евро
Внимание: Указанные цены в рублях действительны до 30 апреля 2015 года, и могут быть скорректированы досрочно, если официальный курс ЦБ РФ выйдет за пределы диапазона 64-72 рубля за 1 евро
Внимание: Указанные цены в рублях действительны до 30 апреля 2015 года, и могут быть скорректированы досрочно, если официальный курс ЦБ РФ выйдет за пределы диапазона 64-72 рубля за 1 евро
</t>
  </si>
  <si>
    <t xml:space="preserve">2.1. Автоматические балансировочные клапаны </t>
  </si>
  <si>
    <t>Эскиз</t>
  </si>
  <si>
    <t>Кодовый номер</t>
  </si>
  <si>
    <t>Тип</t>
  </si>
  <si>
    <t>Ду, мм</t>
  </si>
  <si>
    <r>
      <t>K</t>
    </r>
    <r>
      <rPr>
        <b/>
        <vertAlign val="subscript"/>
        <sz val="10"/>
        <rFont val="Arial Cyr"/>
        <family val="2"/>
      </rPr>
      <t>vs</t>
    </r>
    <r>
      <rPr>
        <b/>
        <sz val="10"/>
        <rFont val="Arial Cyr"/>
        <family val="2"/>
      </rPr>
      <t>,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>/чK</t>
    </r>
    <r>
      <rPr>
        <b/>
        <vertAlign val="subscript"/>
        <sz val="10"/>
        <rFont val="Arial Cyr"/>
        <family val="2"/>
      </rPr>
      <t>vs</t>
    </r>
    <r>
      <rPr>
        <b/>
        <sz val="10"/>
        <rFont val="Arial Cyr"/>
        <family val="2"/>
      </rPr>
      <t>,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>/чK</t>
    </r>
    <r>
      <rPr>
        <b/>
        <vertAlign val="subscript"/>
        <sz val="10"/>
        <rFont val="Arial Cyr"/>
        <family val="2"/>
      </rPr>
      <t>vs</t>
    </r>
    <r>
      <rPr>
        <b/>
        <sz val="10"/>
        <rFont val="Arial Cyr"/>
        <family val="2"/>
      </rPr>
      <t>,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>/ч</t>
    </r>
  </si>
  <si>
    <t>Присоединение, дюймы</t>
  </si>
  <si>
    <t>Диапазон перепада давления, бар</t>
  </si>
  <si>
    <t>Кол-во в упаковке, шт.</t>
  </si>
  <si>
    <t>Группа скидок</t>
  </si>
  <si>
    <t>Цена, руб.</t>
  </si>
  <si>
    <t>Цена, евро</t>
  </si>
  <si>
    <t>без НДС</t>
  </si>
  <si>
    <t>с НДС</t>
  </si>
  <si>
    <r>
      <t>Регулятор перепада давлений ASV-PV с внутренней резьбой</t>
    </r>
    <r>
      <rPr>
        <vertAlign val="superscript"/>
        <sz val="10"/>
        <rFont val="Arial Cyr"/>
        <family val="2"/>
      </rPr>
      <t>1)</t>
    </r>
    <r>
      <rPr>
        <sz val="10"/>
        <rFont val="Arial Cyr"/>
        <family val="2"/>
      </rPr>
      <t>; с изменяемой настройкой, импульсной трубкой 1,5 м,  спускным краном; Р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16 бар, Т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120 °С, ΔР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1,5 барРегулятор перепада давлений ASV-PV с внутренней резьбой</t>
    </r>
    <r>
      <rPr>
        <vertAlign val="superscript"/>
        <sz val="10"/>
        <rFont val="Arial Cyr"/>
        <family val="2"/>
      </rPr>
      <t>1)</t>
    </r>
    <r>
      <rPr>
        <sz val="10"/>
        <rFont val="Arial Cyr"/>
        <family val="2"/>
      </rPr>
      <t>; с изменяемой настройкой, импульсной трубкой 1,5 м,  спускным краном; Р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16 бар, Т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120 °С, ΔР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1,5 барРегулятор перепада давлений ASV-PV с внутренней резьбой</t>
    </r>
    <r>
      <rPr>
        <vertAlign val="superscript"/>
        <sz val="10"/>
        <rFont val="Arial Cyr"/>
        <family val="2"/>
      </rPr>
      <t>1)</t>
    </r>
    <r>
      <rPr>
        <sz val="10"/>
        <rFont val="Arial Cyr"/>
        <family val="2"/>
      </rPr>
      <t>; с изменяемой настройкой, импульсной трубкой 1,5 м,  спускным краном; Р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16 бар, Т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120 °С, ΔР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1,5 бар</t>
    </r>
  </si>
  <si>
    <t>003L7601</t>
  </si>
  <si>
    <t>ASV-PV</t>
  </si>
  <si>
    <t>1,6</t>
  </si>
  <si>
    <t>Rp ½</t>
  </si>
  <si>
    <t>0,05–0,25</t>
  </si>
  <si>
    <t>PL28-BV</t>
  </si>
  <si>
    <t>003L7602</t>
  </si>
  <si>
    <t>2,5</t>
  </si>
  <si>
    <t>Rp ¾</t>
  </si>
  <si>
    <t>003L7603</t>
  </si>
  <si>
    <t>4,0</t>
  </si>
  <si>
    <t>Rp 1</t>
  </si>
  <si>
    <t>003L7604</t>
  </si>
  <si>
    <t>6,3</t>
  </si>
  <si>
    <t>Rp 1¼</t>
  </si>
  <si>
    <t>003L7605</t>
  </si>
  <si>
    <t>10,0</t>
  </si>
  <si>
    <t>Rp 1½</t>
  </si>
  <si>
    <t>003L7711</t>
  </si>
  <si>
    <t>0,2-0,6</t>
  </si>
  <si>
    <t>003L7712</t>
  </si>
  <si>
    <t>003L7713</t>
  </si>
  <si>
    <t>003L7714</t>
  </si>
  <si>
    <t>003L7715</t>
  </si>
  <si>
    <t>003L7616</t>
  </si>
  <si>
    <t>0,35–0,75</t>
  </si>
  <si>
    <t>003L7617</t>
  </si>
  <si>
    <r>
      <t>Регулятор перепада давлений ASV-PV с наружной резьбой, с изменяемой настройкой, импульсной трубкой 2,5 м, ниппелем, спускным краном; 
Р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16 бар, Т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120 °С, ΔР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2,5 барРегулятор перепада давлений ASV-PV с наружной резьбой, с изменяемой настройкой, импульсной трубкой 2,5 м, ниппелем, спускным краном; 
Р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16 бар, Т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120 °С, ΔР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2,5 бар</t>
    </r>
  </si>
  <si>
    <t>003Z0611</t>
  </si>
  <si>
    <t>G 2½</t>
  </si>
  <si>
    <t>003Z0621</t>
  </si>
  <si>
    <t>0,2–0,4</t>
  </si>
  <si>
    <t>003Z0631</t>
  </si>
  <si>
    <t>003Z0641</t>
  </si>
  <si>
    <t>0,6–1,0</t>
  </si>
  <si>
    <r>
      <t>Регулятор перепада давлений ASV-PV с фланцевым присоединением, изменяемой настройкой, импульсной трубкой 2,5 м, ниппелем, адаптером, спускным краном; Р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16 бар, Т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120 °С, ΔР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2,5 барРегулятор перепада давлений ASV-PV с фланцевым присоединением, изменяемой настройкой, импульсной трубкой 2,5 м, ниппелем, адаптером, спускным краном; Р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16 бар, Т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120 °С, ΔР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2,5 бар</t>
    </r>
  </si>
  <si>
    <t>003Z0623</t>
  </si>
  <si>
    <t>—</t>
  </si>
  <si>
    <t>003Z0624</t>
  </si>
  <si>
    <t>003Z0625</t>
  </si>
  <si>
    <t>003Z0633</t>
  </si>
  <si>
    <t>0,35-0,75</t>
  </si>
  <si>
    <t>003Z0634</t>
  </si>
  <si>
    <t>003Z0635</t>
  </si>
  <si>
    <t>003Z0643</t>
  </si>
  <si>
    <t>003Z0644</t>
  </si>
  <si>
    <t>003Z0645</t>
  </si>
  <si>
    <r>
      <t>Регулятор перепада давлений ASV-P с внутренней резьбой</t>
    </r>
    <r>
      <rPr>
        <vertAlign val="superscript"/>
        <sz val="10"/>
        <rFont val="Arial Cyr"/>
        <family val="2"/>
      </rPr>
      <t>1)</t>
    </r>
    <r>
      <rPr>
        <sz val="10"/>
        <rFont val="Arial Cyr"/>
        <family val="2"/>
      </rPr>
      <t>, фиксированный настройкой, импульсной трубкой 1,5 м, спускным краном; Р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16 бар, Т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120 °С, ΔР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1,5 бар</t>
    </r>
  </si>
  <si>
    <t>003L7621</t>
  </si>
  <si>
    <t>ASV-P</t>
  </si>
  <si>
    <t>0,1</t>
  </si>
  <si>
    <t>003L7622</t>
  </si>
  <si>
    <t>003L7623</t>
  </si>
  <si>
    <t>003L7624</t>
  </si>
  <si>
    <t>003L7625</t>
  </si>
  <si>
    <r>
      <t>Д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>, мм</t>
    </r>
  </si>
  <si>
    <r>
      <t>ΔP</t>
    </r>
    <r>
      <rPr>
        <b/>
        <vertAlign val="subscript"/>
        <sz val="10"/>
        <rFont val="Arial Cyr"/>
        <family val="2"/>
      </rPr>
      <t>мин.</t>
    </r>
    <r>
      <rPr>
        <b/>
        <sz val="10"/>
        <rFont val="Arial Cyr"/>
        <family val="2"/>
      </rPr>
      <t>, бар</t>
    </r>
  </si>
  <si>
    <r>
      <t>Диапазон настройки расхода,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>/ч</t>
    </r>
  </si>
  <si>
    <r>
      <t>Автоматический комбинированный балансировочный клапан-регулятор перепада давлений  AB-PM с наружной резьбой; Р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16 бар, Т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120 °С, ΔР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4 бар. В качестве регулирующего клапана может использоваться с электроприводами TWA-Z, ABNM, AMV(E) 110NL, AMV(E) 120NL, AMI 140 </t>
    </r>
  </si>
  <si>
    <t>003Z1402</t>
  </si>
  <si>
    <t>AB-PM</t>
  </si>
  <si>
    <t>G ¾ A</t>
  </si>
  <si>
    <t>0,02-0,40</t>
  </si>
  <si>
    <t>003Z1403</t>
  </si>
  <si>
    <t>G 1 A</t>
  </si>
  <si>
    <t>0,40-0,78</t>
  </si>
  <si>
    <t>003Z1404</t>
  </si>
  <si>
    <t>G 1¼ A</t>
  </si>
  <si>
    <t>0,80-1,60</t>
  </si>
  <si>
    <r>
      <t>Д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>, ммД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>, мм</t>
    </r>
  </si>
  <si>
    <r>
      <t>K</t>
    </r>
    <r>
      <rPr>
        <b/>
        <vertAlign val="subscript"/>
        <sz val="10"/>
        <rFont val="Arial Cyr"/>
        <family val="2"/>
      </rPr>
      <t>vs</t>
    </r>
    <r>
      <rPr>
        <b/>
        <sz val="10"/>
        <rFont val="Arial Cyr"/>
        <family val="2"/>
      </rPr>
      <t>,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>/чK</t>
    </r>
    <r>
      <rPr>
        <b/>
        <vertAlign val="subscript"/>
        <sz val="10"/>
        <rFont val="Arial Cyr"/>
        <family val="2"/>
      </rPr>
      <t>vs</t>
    </r>
    <r>
      <rPr>
        <b/>
        <sz val="10"/>
        <rFont val="Arial Cyr"/>
        <family val="2"/>
      </rPr>
      <t>,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>/ч</t>
    </r>
  </si>
  <si>
    <r>
      <t>Диапазон настройки расхода,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>/чДиапазон настройки расхода,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>/ч</t>
    </r>
  </si>
  <si>
    <r>
      <t>Ручной запорно-измерительный балансировочный клапан ASV-BD с внутренней резьбой, встроенным шаровым краном, 2 измерительными  ниппелями; Р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20 бар, Т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120 °С, ΔР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2,5 барРучной запорно-измерительный балансировочный клапан ASV-BD с внутренней резьбой, встроенным шаровым краном, 2 измерительными  ниппелями; Р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20 бар, Т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120 °С, ΔР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2,5 бар</t>
    </r>
  </si>
  <si>
    <t>003Z4041</t>
  </si>
  <si>
    <t>ASV-BD</t>
  </si>
  <si>
    <t>003Z4042</t>
  </si>
  <si>
    <t>003Z4043</t>
  </si>
  <si>
    <t>003Z4044</t>
  </si>
  <si>
    <t>003Z4045</t>
  </si>
  <si>
    <t>003Z4046</t>
  </si>
  <si>
    <t>Rp 2</t>
  </si>
  <si>
    <r>
      <t>Ручной запорно-измерительный балансировочный клапан ASV-I с внутренней резьбой</t>
    </r>
    <r>
      <rPr>
        <vertAlign val="superscript"/>
        <sz val="10"/>
        <rFont val="Arial Cyr"/>
        <family val="2"/>
      </rPr>
      <t>1)</t>
    </r>
    <r>
      <rPr>
        <sz val="10"/>
        <rFont val="Arial Cyr"/>
        <family val="2"/>
      </rPr>
      <t>, 2 измерительными  ниппелями; Р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16 бар, Т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120 °С, ΔР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1,5 барРучной запорно-измерительный балансировочный клапан ASV-I с внутренней резьбой</t>
    </r>
    <r>
      <rPr>
        <vertAlign val="superscript"/>
        <sz val="10"/>
        <rFont val="Arial Cyr"/>
        <family val="2"/>
      </rPr>
      <t>1)</t>
    </r>
    <r>
      <rPr>
        <sz val="10"/>
        <rFont val="Arial Cyr"/>
        <family val="2"/>
      </rPr>
      <t>, 2 измерительными  ниппелями; Р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16 бар, Т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120 °С, ΔР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1,5 бар</t>
    </r>
  </si>
  <si>
    <t>003L7641</t>
  </si>
  <si>
    <t>ASV-I</t>
  </si>
  <si>
    <t>003L7642</t>
  </si>
  <si>
    <t>003L7643</t>
  </si>
  <si>
    <t>003L7644</t>
  </si>
  <si>
    <t>003L7645</t>
  </si>
  <si>
    <t>С наружной резьбой</t>
  </si>
  <si>
    <t>003L7652</t>
  </si>
  <si>
    <t>G 2¼ A</t>
  </si>
  <si>
    <r>
      <t>Ручной запорный клапан ASV-М с внутренней резьбой</t>
    </r>
    <r>
      <rPr>
        <vertAlign val="superscript"/>
        <sz val="10"/>
        <rFont val="Arial Cyr"/>
        <family val="2"/>
      </rPr>
      <t>1)</t>
    </r>
    <r>
      <rPr>
        <sz val="10"/>
        <rFont val="Arial Cyr"/>
        <family val="2"/>
      </rPr>
      <t>, возможностью подключения измерительных ниппелей; Р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16 бар, Т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120 °С, ΔР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1,5 бар</t>
    </r>
  </si>
  <si>
    <t>003L7691</t>
  </si>
  <si>
    <t>ASV-M</t>
  </si>
  <si>
    <t>003L7692</t>
  </si>
  <si>
    <t>003L7693</t>
  </si>
  <si>
    <t>003L7694</t>
  </si>
  <si>
    <t>003L7695</t>
  </si>
  <si>
    <t>003L7702</t>
  </si>
  <si>
    <r>
      <t>K</t>
    </r>
    <r>
      <rPr>
        <b/>
        <vertAlign val="subscript"/>
        <sz val="10"/>
        <rFont val="Arial Cyr"/>
        <family val="2"/>
      </rPr>
      <t>vs</t>
    </r>
    <r>
      <rPr>
        <b/>
        <sz val="10"/>
        <rFont val="Arial Cyr"/>
        <family val="2"/>
      </rPr>
      <t>,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>/ч</t>
    </r>
  </si>
  <si>
    <r>
      <t>Диапазон настройки расхода,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>/ч</t>
    </r>
  </si>
  <si>
    <r>
      <t>Комплект регулятора перепада давлений ASV-PV с внутренней резьбой</t>
    </r>
    <r>
      <rPr>
        <vertAlign val="superscript"/>
        <sz val="10"/>
        <rFont val="Arial Cyr"/>
        <family val="2"/>
      </rPr>
      <t>1)</t>
    </r>
    <r>
      <rPr>
        <sz val="10"/>
        <rFont val="Arial Cyr"/>
        <family val="2"/>
      </rPr>
      <t>, с изменяемой настройкой, импульсной трубкой 1,5 м,  спускным краном; Р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16 бар, Т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120 °С, ΔР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1,5 бар и ручного запорного клапана ASV-М с внутренней резьбой</t>
    </r>
    <r>
      <rPr>
        <vertAlign val="superscript"/>
        <sz val="10"/>
        <rFont val="Arial Cyr"/>
        <family val="2"/>
      </rPr>
      <t>1)</t>
    </r>
    <r>
      <rPr>
        <sz val="10"/>
        <rFont val="Arial Cyr"/>
        <family val="2"/>
      </rPr>
      <t>, возможностью подключения измерительных ниппелей; Р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16 бар, Т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120 °С, ΔР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1,5 бар</t>
    </r>
  </si>
  <si>
    <t>003Z2201</t>
  </si>
  <si>
    <t>ASV-PV/ASV-M</t>
  </si>
  <si>
    <t>003Z2202</t>
  </si>
  <si>
    <t>003Z2203</t>
  </si>
  <si>
    <t>003Z2204</t>
  </si>
  <si>
    <t>003Z2205</t>
  </si>
  <si>
    <r>
      <t>Д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>, ммД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>, мм</t>
    </r>
  </si>
  <si>
    <r>
      <t>ΔP</t>
    </r>
    <r>
      <rPr>
        <b/>
        <vertAlign val="subscript"/>
        <sz val="10"/>
        <rFont val="Arial Cyr"/>
        <family val="2"/>
      </rPr>
      <t>мин.</t>
    </r>
    <r>
      <rPr>
        <b/>
        <sz val="10"/>
        <rFont val="Arial Cyr"/>
        <family val="2"/>
      </rPr>
      <t>, барΔP</t>
    </r>
    <r>
      <rPr>
        <b/>
        <vertAlign val="subscript"/>
        <sz val="10"/>
        <rFont val="Arial Cyr"/>
        <family val="2"/>
      </rPr>
      <t>мин.</t>
    </r>
    <r>
      <rPr>
        <b/>
        <sz val="10"/>
        <rFont val="Arial Cyr"/>
        <family val="2"/>
      </rPr>
      <t>, бар</t>
    </r>
  </si>
  <si>
    <t>Присоеди-нение, дюймы</t>
  </si>
  <si>
    <r>
      <t>Диапазон настройки расхода</t>
    </r>
    <r>
      <rPr>
        <b/>
        <vertAlign val="superscript"/>
        <sz val="10"/>
        <rFont val="Arial Cyr"/>
        <family val="2"/>
      </rPr>
      <t>2)</t>
    </r>
    <r>
      <rPr>
        <b/>
        <sz val="10"/>
        <rFont val="Arial Cyr"/>
        <family val="2"/>
      </rPr>
      <t>,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>/чДиапазон настройки расхода</t>
    </r>
    <r>
      <rPr>
        <b/>
        <vertAlign val="superscript"/>
        <sz val="10"/>
        <rFont val="Arial Cyr"/>
        <family val="2"/>
      </rPr>
      <t>2)</t>
    </r>
    <r>
      <rPr>
        <b/>
        <sz val="10"/>
        <rFont val="Arial Cyr"/>
        <family val="2"/>
      </rPr>
      <t>,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>/ч</t>
    </r>
  </si>
  <si>
    <r>
      <t>Комбинированный балансировочный клапан AB-QM без измерительных ниппелей, с наружной резьбой; Р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16 бар, Т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120 °С, ΔР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 4 бар. В качестве регулирующего клапана может использоваться с электроприводами TWA-Z, ABNM, AMV(E) 110NL, AMV(E) 120NL, AMI 140Комбинированный балансировочный клапан AB-QM без измерительных ниппелей, с наружной резьбой; Р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16 бар, Т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120 °С, ΔР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 4 бар. В качестве регулирующего клапана может использоваться с электроприводами TWA-Z, ABNM, AMV(E) 110NL, AMV(E) 120NL, AMI 140</t>
    </r>
  </si>
  <si>
    <t>003Z1201</t>
  </si>
  <si>
    <t>AB-QM</t>
  </si>
  <si>
    <t>0,16</t>
  </si>
  <si>
    <t>G ½ A</t>
  </si>
  <si>
    <t>0,055–0,275 (0,33)</t>
  </si>
  <si>
    <t>003Z1202</t>
  </si>
  <si>
    <t>0,09–0,45 (0,54)</t>
  </si>
  <si>
    <t>003Z1203</t>
  </si>
  <si>
    <t>0,18–0,90 (1,08)</t>
  </si>
  <si>
    <t>003Z1204</t>
  </si>
  <si>
    <t>0,2</t>
  </si>
  <si>
    <t>0,34–1,70 (1,87)</t>
  </si>
  <si>
    <t>003Z1205</t>
  </si>
  <si>
    <t>G 1½ A</t>
  </si>
  <si>
    <t>0,64–3,20 (3,52)</t>
  </si>
  <si>
    <r>
      <t>Комбинированный балансировочный клапан AB-QM c измерительными ниппелями, наружной резьбой; Р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16 бар, Т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120 °С, ΔР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4 бар. В качестве регулирующего клапана может использоваться с электроприводами TWA-Z, ABNM, AMV(E) 110NL, AMV(E) 120NL, AMI 140 Комбинированный балансировочный клапан AB-QM c измерительными ниппелями, наружной резьбой; Р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16 бар, Т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120 °С, ΔР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4 бар. В качестве регулирующего клапана может использоваться с электроприводами TWA-Z, ABNM, AMV(E) 110NL, AMV(E) 120NL, AMI 140 </t>
    </r>
  </si>
  <si>
    <t>003Z1211</t>
  </si>
  <si>
    <t>003Z1212</t>
  </si>
  <si>
    <t>003Z1213</t>
  </si>
  <si>
    <t>003Z1214</t>
  </si>
  <si>
    <t>003Z1215</t>
  </si>
  <si>
    <t>Комбинированный балансировочный клапан AB-QM c измерительными ниппелями, с наружной резьбой для Ду = 40-50 мм; Ру = 16 бар, Тмакс. = 120 °С, ΔРмакс. = 4 бар. В качестве регулирующего клапана может использоваться с электроприводами AME 435QM, AMV(E) 25 SD, AMV(E) 25 SU</t>
  </si>
  <si>
    <t>003Z0770</t>
  </si>
  <si>
    <t>0,3</t>
  </si>
  <si>
    <t>G 2</t>
  </si>
  <si>
    <t>1,5–7,5</t>
  </si>
  <si>
    <t>003Z0771</t>
  </si>
  <si>
    <t>5,0–12,5</t>
  </si>
  <si>
    <t>003Z0772</t>
  </si>
  <si>
    <t>Фланцевое присоединение</t>
  </si>
  <si>
    <t>003Z0773</t>
  </si>
  <si>
    <t>8,0–20,0</t>
  </si>
  <si>
    <t>003Z0774</t>
  </si>
  <si>
    <t>11,2–28,0</t>
  </si>
  <si>
    <t>003Z0775</t>
  </si>
  <si>
    <t>15,2–38,0</t>
  </si>
  <si>
    <r>
      <t>Комбинированный балансировочный клапан AB-QM c измерительными ниппелями; Р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16 бар, Т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120 °С, ΔР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4 бар. В качестве регулирующего клапана может использоваться с электроприводами AME 55QM</t>
    </r>
  </si>
  <si>
    <t>003Z0705</t>
  </si>
  <si>
    <t>36,0–90,0 (100,0)</t>
  </si>
  <si>
    <t>003Z0706</t>
  </si>
  <si>
    <t>58,0–145,0 (160,0)</t>
  </si>
  <si>
    <r>
      <t>Комбинированный балансировочный клапан AB-QM c измерительными ниппелями; Р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16 бар, Т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120 °С, ΔР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4 бар. В качестве регулирующего клапана может использоваться с электроприводами AME 85QM</t>
    </r>
  </si>
  <si>
    <t>003Z0707</t>
  </si>
  <si>
    <t>76,0–190,0 (228,0)</t>
  </si>
  <si>
    <t>003Z0708</t>
  </si>
  <si>
    <t>112,0–280,0 (336,0)</t>
  </si>
  <si>
    <r>
      <t>1)</t>
    </r>
    <r>
      <rPr>
        <sz val="10"/>
        <rFont val="Arial Cyr"/>
        <family val="2"/>
      </rPr>
      <t xml:space="preserve"> Балансировочные клапаны с наружной резьбой поставляются по спецзаказу. Цена аналогична указанной для клапанов соответствующих диаметров
с внутренней резьбой.</t>
    </r>
  </si>
  <si>
    <r>
      <t xml:space="preserve">2) </t>
    </r>
    <r>
      <rPr>
        <sz val="10"/>
        <rFont val="Arial Cyr"/>
        <family val="2"/>
      </rPr>
      <t>В скобках указан расход при настройке клапана выше 100%</t>
    </r>
  </si>
  <si>
    <r>
      <t>2.1.1. Электроприводы редукторные для комбинированных балансировочных клапанов AB-QM</t>
    </r>
    <r>
      <rPr>
        <b/>
        <vertAlign val="superscript"/>
        <sz val="10"/>
        <rFont val="Arial Cyr"/>
        <family val="2"/>
      </rPr>
      <t>1)</t>
    </r>
  </si>
  <si>
    <t>Напряжение питания, В</t>
  </si>
  <si>
    <t>Ход штока, мм</t>
  </si>
  <si>
    <r>
      <t>Д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управляемого клапана, мм</t>
    </r>
  </si>
  <si>
    <t>Время перемещения штока на 1 мм, с</t>
  </si>
  <si>
    <t xml:space="preserve">Приводное усилие, Н </t>
  </si>
  <si>
    <r>
      <t>Электроприводы редукторные с импульсным управлением (трехпозиционные) серии AMV  для клапанов AB-QM Д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10–32 мм</t>
    </r>
  </si>
  <si>
    <t>082H8056</t>
  </si>
  <si>
    <t>AMV 110 NL</t>
  </si>
  <si>
    <t>10–32</t>
  </si>
  <si>
    <t>PL08HVAC A</t>
  </si>
  <si>
    <t>082H8058</t>
  </si>
  <si>
    <t>AMV 120 NL</t>
  </si>
  <si>
    <r>
      <t>Электроприводы редукторные с аналоговым управлением (сигналом 0(2)–10 В или 0(4)–20 мА) серии AME  для клапанов AB-QM Д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10–32 мм</t>
    </r>
  </si>
  <si>
    <t>082H8057</t>
  </si>
  <si>
    <t>AME 110 NL</t>
  </si>
  <si>
    <t>082H8059</t>
  </si>
  <si>
    <t>AME 120 NL</t>
  </si>
  <si>
    <r>
      <t>Электроприводы редукторные с импульсным управлением (двухпозиционные) серии AMI  для клапанов AB-QM Д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10–32 мм</t>
    </r>
  </si>
  <si>
    <t>082H8048</t>
  </si>
  <si>
    <t>AMI 140</t>
  </si>
  <si>
    <t>082H8049</t>
  </si>
  <si>
    <r>
      <t>Электропривод редукторный с аналоговым управлением (сигналом 0(2)–10 В или 0(4)–20 мА) серии AME  для клапанов AB-QM Д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40–100 мм</t>
    </r>
  </si>
  <si>
    <t>082H0171</t>
  </si>
  <si>
    <t>AME 435 QM</t>
  </si>
  <si>
    <t>40/50–100</t>
  </si>
  <si>
    <t>7,5/15</t>
  </si>
  <si>
    <r>
      <t>Электропривод редукторный с аналоговым управлением (сигналом 0(2)–10 В или 0(4)–20 мА) серии AME для клапанов AB-QM Д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125 и 150 мм</t>
    </r>
  </si>
  <si>
    <t>082H3078</t>
  </si>
  <si>
    <t>AME 55 QM</t>
  </si>
  <si>
    <t>125 и 150</t>
  </si>
  <si>
    <t>2.1.2. Термоэлектрические приводы для комбинированных балансировочных клапанов AB-QM</t>
  </si>
  <si>
    <t>Описание</t>
  </si>
  <si>
    <t>Приводное усилие, Н</t>
  </si>
  <si>
    <r>
      <t>Термоэлектрические приводы для комбинированных балансировочных клапанов AB-QM Д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10–32 мм. При установке на клапаны Д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25–32 мм ограничивают их максимальную настройку до 60%</t>
    </r>
  </si>
  <si>
    <t>082F1260</t>
  </si>
  <si>
    <t>TWA-Z</t>
  </si>
  <si>
    <t>Нормально открытый</t>
  </si>
  <si>
    <t>082F1262</t>
  </si>
  <si>
    <t>Нормально закрытый</t>
  </si>
  <si>
    <t>082F1264</t>
  </si>
  <si>
    <t>082F1266</t>
  </si>
  <si>
    <r>
      <t>Термоэлектрический привод ABNM с аналоговым управлением (сигналом 0–10 В, 4–20 мА), с адаптером для установки на клапаны AB-QM Д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10–32 мм, ход штока 6,5 мм, кабель заказывается отдельно</t>
    </r>
  </si>
  <si>
    <t>082F1162</t>
  </si>
  <si>
    <t>082F1191</t>
  </si>
  <si>
    <t>ABNM</t>
  </si>
  <si>
    <t>Нормально закрытый,с логарифмической характеристикой регулирования</t>
  </si>
  <si>
    <t>082F1163</t>
  </si>
  <si>
    <t>Нормально открытый, с логарифмической характеристикой регулирования</t>
  </si>
  <si>
    <t>082F1164</t>
  </si>
  <si>
    <t>Нормально закрытый, с линейной характеристикой регулирования</t>
  </si>
  <si>
    <t>082F1165</t>
  </si>
  <si>
    <t>082F1193</t>
  </si>
  <si>
    <t>Нормально открытый, с линейной характеристикой регулирования</t>
  </si>
  <si>
    <r>
      <t>Термоэлектрический привод ABNM нормально закрытый с аналоговым управлением (сигналом 0–10 В, 4–20 мА), с адаптером для установки на клапаны AB-QM Д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10–32 мм, ход штока 5 мм, кабель заказывается отдельно</t>
    </r>
  </si>
  <si>
    <t xml:space="preserve">                                        </t>
  </si>
  <si>
    <t>082F1160</t>
  </si>
  <si>
    <t>082F1198</t>
  </si>
  <si>
    <t>Нормально закрытый, с логарифмической характеристикой регулирования</t>
  </si>
  <si>
    <t>082F1161</t>
  </si>
  <si>
    <t>082F1199</t>
  </si>
  <si>
    <t>082F1071</t>
  </si>
  <si>
    <t>Адаптер для установки на клапаны RA-N, RA-C</t>
  </si>
  <si>
    <r>
      <t>Термоэлектрический привод ABN-A5, с адаптером для установки на клапаны AB-QM Д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10–32 мм, кабель заказывается отдельно</t>
    </r>
  </si>
  <si>
    <t>082F1150</t>
  </si>
  <si>
    <t>no</t>
  </si>
  <si>
    <t>ABN-A5</t>
  </si>
  <si>
    <t>082F1151</t>
  </si>
  <si>
    <t>082F1152</t>
  </si>
  <si>
    <t>082F1153</t>
  </si>
  <si>
    <t>Длина, м</t>
  </si>
  <si>
    <t>Кабели для приводов ABN-A5</t>
  </si>
  <si>
    <t>082F1144</t>
  </si>
  <si>
    <t xml:space="preserve"> кабель для привода</t>
  </si>
  <si>
    <t>082F1145</t>
  </si>
  <si>
    <t>082F1146</t>
  </si>
  <si>
    <t>Кабели для приводов ABNM</t>
  </si>
  <si>
    <t>082F1081</t>
  </si>
  <si>
    <t>082F1082</t>
  </si>
  <si>
    <t>082F1083</t>
  </si>
  <si>
    <r>
      <t>1)</t>
    </r>
    <r>
      <rPr>
        <sz val="10"/>
        <rFont val="Arial Cyr"/>
        <family val="2"/>
      </rPr>
      <t xml:space="preserve"> Другие возможные комбинации электроприводов с клапанами AB-QM спрашивайте в представительствах «Данфосс».</t>
    </r>
  </si>
  <si>
    <t>2.1.3. Термостатические элементы для комбинированных балансировочных клапанов AB-QM</t>
  </si>
  <si>
    <t>Диапазон температур-ной настройки, ℃</t>
  </si>
  <si>
    <t>Длина капиллярной трубки, м</t>
  </si>
  <si>
    <r>
      <t>Термостатические элементы для комбинированных балансировочных клапанов AB-QM Д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10–32 мм</t>
    </r>
  </si>
  <si>
    <t>003Z0382</t>
  </si>
  <si>
    <t>QT</t>
  </si>
  <si>
    <r>
      <t>Для клапанов AB-QM    Д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10 – 20 мм</t>
    </r>
  </si>
  <si>
    <t>45—60</t>
  </si>
  <si>
    <t>003Z0383</t>
  </si>
  <si>
    <r>
      <t>Для клапанов AB-QM    Д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25 – 32 мм</t>
    </r>
  </si>
  <si>
    <t>2.2. Ручные балансировочные клапаны</t>
  </si>
  <si>
    <r>
      <t>Kvs,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>/чKvs,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>/чKvs,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>/ч</t>
    </r>
  </si>
  <si>
    <t xml:space="preserve">Присоединение, дюймы         </t>
  </si>
  <si>
    <t>Ручной балансировочный клапан MSV-BD с внутренней резьбой; со встроенным шаровым краном, со сливным краном и измерительными ниппелями; Ру = 20 бар, Тмакс. = 120 °С, ΔРмакс. = 2,5 бар</t>
  </si>
  <si>
    <t>003Z4000</t>
  </si>
  <si>
    <t>MSV-BD</t>
  </si>
  <si>
    <t>003Z4001</t>
  </si>
  <si>
    <t>003Z4002</t>
  </si>
  <si>
    <t>003Z4003</t>
  </si>
  <si>
    <t>9,5</t>
  </si>
  <si>
    <t>003Z4004</t>
  </si>
  <si>
    <t>003Z4005</t>
  </si>
  <si>
    <t>003Z4006</t>
  </si>
  <si>
    <t>003Z4100</t>
  </si>
  <si>
    <t>003Z4101</t>
  </si>
  <si>
    <t>003Z4102</t>
  </si>
  <si>
    <t>Ручной запорный клапан МSV-S с внутренней резьбой; со спускным краном; Ру = 20 бар, Тмакс. = 120 °С, ΔРмакс. = 2,5 бар</t>
  </si>
  <si>
    <t>003Z4011</t>
  </si>
  <si>
    <t>MSV-S</t>
  </si>
  <si>
    <t>003Z4012</t>
  </si>
  <si>
    <t>003Z4013</t>
  </si>
  <si>
    <t>003Z4014</t>
  </si>
  <si>
    <t>003Z4015</t>
  </si>
  <si>
    <t>003Z4016</t>
  </si>
  <si>
    <t>003Z4111</t>
  </si>
  <si>
    <t>003Z4112</t>
  </si>
  <si>
    <t>Комплект балансировочного клапана MSV-BD и запорного клапана MSV-S, с внутренней резьбой; Ру = 20 бар, Тмакс. = 120 °С, ΔРмакс. = 2,5 бар</t>
  </si>
  <si>
    <t>003Z4051</t>
  </si>
  <si>
    <t>MSV-BD/MSV-S</t>
  </si>
  <si>
    <t>003Z4052</t>
  </si>
  <si>
    <t>003Z4053</t>
  </si>
  <si>
    <t>003Z4054</t>
  </si>
  <si>
    <t>003Z4055</t>
  </si>
  <si>
    <t>003Z4056</t>
  </si>
  <si>
    <r>
      <t>Ручной балансировочный клапан USV-I с внутренней резьбой</t>
    </r>
    <r>
      <rPr>
        <vertAlign val="superscript"/>
        <sz val="10"/>
        <rFont val="Arial Cyr"/>
        <family val="2"/>
      </rPr>
      <t>1)</t>
    </r>
    <r>
      <rPr>
        <sz val="10"/>
        <rFont val="Arial Cyr"/>
        <family val="2"/>
      </rPr>
      <t>; с фиксацией настройки, спускным краном и измерительным ниппелем; Ру = 16 бар, Тмакс. = 120 °С, ΔРмакс. = 1,5 бар</t>
    </r>
  </si>
  <si>
    <t>003Z2131</t>
  </si>
  <si>
    <t>USV-I</t>
  </si>
  <si>
    <t>003Z2132</t>
  </si>
  <si>
    <t>003Z2133</t>
  </si>
  <si>
    <t>003Z2134</t>
  </si>
  <si>
    <t>003Z2135</t>
  </si>
  <si>
    <t>003Z2151</t>
  </si>
  <si>
    <t>16,0</t>
  </si>
  <si>
    <r>
      <t>1)</t>
    </r>
    <r>
      <rPr>
        <sz val="10"/>
        <rFont val="Arial Cyr"/>
        <family val="2"/>
      </rPr>
      <t xml:space="preserve">  Балансировочные клапаны с наружной резьбой поставляются по индивидуальному заказу. Цена аналогична указанной для клапанов соответствующих диаметров с внутренней резьбой.</t>
    </r>
  </si>
  <si>
    <t>Ручной балансировочный клапан MSV-F2 с фланцевым присоединением; с измерительными ниппелями, фланцевый; Ру = 16 бар; Тмакс. = 130 °С</t>
  </si>
  <si>
    <t>003Z1085</t>
  </si>
  <si>
    <t>MSV-F2</t>
  </si>
  <si>
    <t>3,1</t>
  </si>
  <si>
    <t>003Z1086</t>
  </si>
  <si>
    <t>003Z1087</t>
  </si>
  <si>
    <t>9,0</t>
  </si>
  <si>
    <t>003Z1088</t>
  </si>
  <si>
    <t>15,5</t>
  </si>
  <si>
    <t>003Z1089</t>
  </si>
  <si>
    <t>32,3</t>
  </si>
  <si>
    <t>003Z1061</t>
  </si>
  <si>
    <t>53,8</t>
  </si>
  <si>
    <t>003Z1062</t>
  </si>
  <si>
    <t>93,4</t>
  </si>
  <si>
    <t>003Z1063</t>
  </si>
  <si>
    <t>122,3</t>
  </si>
  <si>
    <t>003Z1064</t>
  </si>
  <si>
    <t>003Z1065</t>
  </si>
  <si>
    <t>304,4</t>
  </si>
  <si>
    <t>003Z1066</t>
  </si>
  <si>
    <t>400,8</t>
  </si>
  <si>
    <t>003Z1067</t>
  </si>
  <si>
    <t>685,6</t>
  </si>
  <si>
    <t>003Z1068</t>
  </si>
  <si>
    <t>952,3</t>
  </si>
  <si>
    <t>003Z1069</t>
  </si>
  <si>
    <t>1380,2</t>
  </si>
  <si>
    <t>003Z1090</t>
  </si>
  <si>
    <t>2046,1</t>
  </si>
  <si>
    <t>003Z1091</t>
  </si>
  <si>
    <t>2584,6</t>
  </si>
  <si>
    <t>Ручной балансировочный клапан MSV-F2 с фланцевым присоединением; с измерительными ниппелями, фланцевый; Ру = 25 бар; Тмакс. = 150 °С</t>
  </si>
  <si>
    <t>003Z1092</t>
  </si>
  <si>
    <t>003Z1093</t>
  </si>
  <si>
    <t>003Z1094</t>
  </si>
  <si>
    <t>003Z1095</t>
  </si>
  <si>
    <t>003Z1096</t>
  </si>
  <si>
    <t>003Z1070</t>
  </si>
  <si>
    <t>003Z1071</t>
  </si>
  <si>
    <t>003Z1072</t>
  </si>
  <si>
    <t>003Z1073</t>
  </si>
  <si>
    <t>003Z1074</t>
  </si>
  <si>
    <t>003Z1075</t>
  </si>
  <si>
    <t>003Z1076</t>
  </si>
  <si>
    <t>003Z1077</t>
  </si>
  <si>
    <t>003Z1078</t>
  </si>
  <si>
    <t>003Z1097</t>
  </si>
  <si>
    <t>003Z1098</t>
  </si>
  <si>
    <t>Прибор для измерения перепада давлений и расхода PFM 5000, bluetooth-версия с одним датчиком давления, рабочее давление Ру = 10 бар</t>
  </si>
  <si>
    <t>003L8345</t>
  </si>
  <si>
    <t>PFM 5000</t>
  </si>
  <si>
    <t>003L8346</t>
  </si>
  <si>
    <t>2.3. Фитинги присоединительные</t>
  </si>
  <si>
    <r>
      <t>2.3.1. Резьбовые присоединительные фитинги для клапанов с наружной резьбой</t>
    </r>
    <r>
      <rPr>
        <b/>
        <vertAlign val="superscript"/>
        <sz val="10"/>
        <rFont val="Arial Cyr"/>
        <family val="2"/>
      </rPr>
      <t>1</t>
    </r>
    <r>
      <rPr>
        <vertAlign val="superscript"/>
        <sz val="10"/>
        <rFont val="Arial Cyr"/>
        <family val="2"/>
      </rPr>
      <t>)2.3.1. Резьбовые присоединительные фитинги для клапанов с наружной резьбой</t>
    </r>
    <r>
      <rPr>
        <b/>
        <vertAlign val="superscript"/>
        <sz val="10"/>
        <rFont val="Arial Cyr"/>
        <family val="2"/>
      </rPr>
      <t>1</t>
    </r>
    <r>
      <rPr>
        <vertAlign val="superscript"/>
        <sz val="10"/>
        <rFont val="Arial Cyr"/>
        <family val="2"/>
      </rPr>
      <t>)</t>
    </r>
  </si>
  <si>
    <t xml:space="preserve">Внимание: Указанные цены в рублях действительны до 30 апреля 2015 года, и могут быть скорректированы досрочно, если официальный курс ЦБ РФ выйдет за пределы диапазона 64-72 рубля за 1 евро
Внимание: Указанные цены в рублях действительны до 30 апреля 2015 года, и могут быть скорректированы досрочно, если официальный курс ЦБ РФ выйдет за пределы диапазона 64-72 рубля за 1 евро
</t>
  </si>
  <si>
    <t>Соединение с трубопроводом</t>
  </si>
  <si>
    <t>Для клапанов с Ду, мм</t>
  </si>
  <si>
    <t>с  НДС</t>
  </si>
  <si>
    <t>003Z0231</t>
  </si>
  <si>
    <t>Для клапанов ASV и AB-QM</t>
  </si>
  <si>
    <r>
      <t xml:space="preserve">R </t>
    </r>
    <r>
      <rPr>
        <vertAlign val="superscript"/>
        <sz val="9"/>
        <rFont val="Arial Cyr"/>
        <family val="2"/>
      </rPr>
      <t>3</t>
    </r>
    <r>
      <rPr>
        <sz val="9"/>
        <rFont val="Arial Cyr"/>
        <family val="2"/>
      </rPr>
      <t>/</t>
    </r>
    <r>
      <rPr>
        <vertAlign val="subscript"/>
        <sz val="9"/>
        <rFont val="Arial Cyr"/>
        <family val="2"/>
      </rPr>
      <t xml:space="preserve">8R </t>
    </r>
    <r>
      <rPr>
        <vertAlign val="superscript"/>
        <sz val="9"/>
        <rFont val="Arial Cyr"/>
        <family val="2"/>
      </rPr>
      <t>3</t>
    </r>
    <r>
      <rPr>
        <sz val="9"/>
        <rFont val="Arial Cyr"/>
        <family val="2"/>
      </rPr>
      <t>/</t>
    </r>
    <r>
      <rPr>
        <vertAlign val="subscript"/>
        <sz val="9"/>
        <rFont val="Arial Cyr"/>
        <family val="2"/>
      </rPr>
      <t>8</t>
    </r>
  </si>
  <si>
    <t>1 компл.</t>
  </si>
  <si>
    <t>003Z0232</t>
  </si>
  <si>
    <t>R ½</t>
  </si>
  <si>
    <t>003Z0233</t>
  </si>
  <si>
    <t>R ¾</t>
  </si>
  <si>
    <t>003Z0234</t>
  </si>
  <si>
    <t>R 1</t>
  </si>
  <si>
    <t>003Z0235</t>
  </si>
  <si>
    <t>R 1¼</t>
  </si>
  <si>
    <t>003Z0273</t>
  </si>
  <si>
    <t>Для клапанов ASV</t>
  </si>
  <si>
    <t>R 1½</t>
  </si>
  <si>
    <t>003Z0279</t>
  </si>
  <si>
    <t>Только для клапанов AB-QM</t>
  </si>
  <si>
    <t>003Z0274</t>
  </si>
  <si>
    <t xml:space="preserve">Только для клапанов ASV-M, ASV-I </t>
  </si>
  <si>
    <t>R 2</t>
  </si>
  <si>
    <t>003Z0278</t>
  </si>
  <si>
    <t>AB-QM, ASV-PV</t>
  </si>
  <si>
    <r>
      <t>2.3.2. Присоединительные фитинги под приварку</t>
    </r>
    <r>
      <rPr>
        <b/>
        <vertAlign val="superscript"/>
        <sz val="10"/>
        <rFont val="Arial Cyr"/>
        <family val="2"/>
      </rPr>
      <t>1)2.3.2. Присоединительные фитинги под приварку1)</t>
    </r>
  </si>
  <si>
    <t>003Z0226</t>
  </si>
  <si>
    <t>Под приварку</t>
  </si>
  <si>
    <t>003Z0227</t>
  </si>
  <si>
    <t>003Z0228</t>
  </si>
  <si>
    <t>003Z0229</t>
  </si>
  <si>
    <t>003Z0271</t>
  </si>
  <si>
    <t>003Z0270</t>
  </si>
  <si>
    <t>003Z0272</t>
  </si>
  <si>
    <t>003Z0276</t>
  </si>
  <si>
    <r>
      <t>1)</t>
    </r>
    <r>
      <rPr>
        <sz val="10"/>
        <rFont val="Arial Cyr"/>
        <family val="2"/>
      </rPr>
      <t xml:space="preserve">  Требуется заказывать 2 шт. для каждого клапана.</t>
    </r>
  </si>
  <si>
    <t>2.4. Дополнительные принадлежности и запасные части</t>
  </si>
  <si>
    <t>003Z0230</t>
  </si>
  <si>
    <t>Запорная латунная рукоятка для клапанов AB-QM (Ду = 10–32 мм). Перекрытие потока при dР ≥ 1 бар</t>
  </si>
  <si>
    <t>003Z0236</t>
  </si>
  <si>
    <t>Блокиратор настройки для клапанов AB-QM (Ду = 10–32 мм)</t>
  </si>
  <si>
    <t>003L8141</t>
  </si>
  <si>
    <t>Спускной кран, G ¾ A, для ASV, USV-I</t>
  </si>
  <si>
    <t>003L8143</t>
  </si>
  <si>
    <t>Измерительный ниппель для спускного крана для ASV, USV-I</t>
  </si>
  <si>
    <t>003L8145</t>
  </si>
  <si>
    <t>2 измерительных ниппеля и предохранительная пластина для ASV</t>
  </si>
  <si>
    <t>003L8146</t>
  </si>
  <si>
    <t>Запорная рукоятка для ASV</t>
  </si>
  <si>
    <t>003L8147</t>
  </si>
  <si>
    <t>003L8148</t>
  </si>
  <si>
    <t>003L8149</t>
  </si>
  <si>
    <t>32; 40; 50</t>
  </si>
  <si>
    <t>003L8155</t>
  </si>
  <si>
    <t>Рукоятка для ASV-I, USV-I</t>
  </si>
  <si>
    <t>003L8156</t>
  </si>
  <si>
    <t>003L8157</t>
  </si>
  <si>
    <t>003L8158</t>
  </si>
  <si>
    <t>003L8151</t>
  </si>
  <si>
    <t>Адаптер для присоединения импульсной трубки ASV G 1/16             к другим запорным клапанам отверстиями R 1/4                (например, MSV-F2, старые версии MSV-F, MSV-C)</t>
  </si>
  <si>
    <t>003L8152</t>
  </si>
  <si>
    <t>Импульсная трубка 1,5 м; для ASV, AB-PM</t>
  </si>
  <si>
    <t>003Z0690</t>
  </si>
  <si>
    <t>Импульсная трубка 2,5 м; для ASV, AB-PM</t>
  </si>
  <si>
    <t>003L8153</t>
  </si>
  <si>
    <t>Импульсная трубка 5,0 м; для ASV, AB-PM</t>
  </si>
  <si>
    <t>003L8170</t>
  </si>
  <si>
    <r>
      <t>Теплоизоляционные скорлупы из стиропора ЕРР (120 °С)</t>
    </r>
    <r>
      <rPr>
        <vertAlign val="superscript"/>
        <sz val="10"/>
        <rFont val="Arial Cyr"/>
        <family val="2"/>
      </rPr>
      <t>1)</t>
    </r>
    <r>
      <rPr>
        <sz val="10"/>
        <rFont val="Arial Cyr"/>
        <family val="2"/>
      </rPr>
      <t xml:space="preserve"> для ASVТеплоизоляционные скорлупы из стиропора ЕРР (120 °С)</t>
    </r>
    <r>
      <rPr>
        <vertAlign val="superscript"/>
        <sz val="10"/>
        <rFont val="Arial Cyr"/>
        <family val="2"/>
      </rPr>
      <t>1)</t>
    </r>
    <r>
      <rPr>
        <sz val="10"/>
        <rFont val="Arial Cyr"/>
        <family val="2"/>
      </rPr>
      <t xml:space="preserve"> для ASV</t>
    </r>
  </si>
  <si>
    <t>003L8171</t>
  </si>
  <si>
    <t>003L8172</t>
  </si>
  <si>
    <t>003L8173</t>
  </si>
  <si>
    <t>003L8139</t>
  </si>
  <si>
    <t>003L8138</t>
  </si>
  <si>
    <t>003L8174</t>
  </si>
  <si>
    <t>Заглушка под отверстие для импульсной трубки для ASV-I / ASV-M ( в комплекте 10 шт.)</t>
  </si>
  <si>
    <t>003L8175</t>
  </si>
  <si>
    <t>Уплотнительное кольцо для импульсной трубки ASV (стоимость указана за 1 шт., отгрузка по 10 шт.)</t>
  </si>
  <si>
    <t>003Z4652</t>
  </si>
  <si>
    <t>Настроечная рукоятка для MSV-BD</t>
  </si>
  <si>
    <t>003Z4096</t>
  </si>
  <si>
    <t>Адаптер для сливного крана MSV-BD, ½''</t>
  </si>
  <si>
    <t>003Z4097</t>
  </si>
  <si>
    <t>Адаптер для сливного крана MSV-BD, ¾''</t>
  </si>
  <si>
    <t>003Z4662</t>
  </si>
  <si>
    <t>Комплект измерительных ниппелей для MSV-BD</t>
  </si>
  <si>
    <t>003Z4657</t>
  </si>
  <si>
    <t>Комплект удлиненных ниппелей 60мм для MSV-BD</t>
  </si>
  <si>
    <t>003Z4660</t>
  </si>
  <si>
    <t>Информ. лейбл и пломб. лента MSV-BD (стоимость указана           за 1 шт., отгрузка по 10 шт.)</t>
  </si>
  <si>
    <t>003Z0104</t>
  </si>
  <si>
    <t>Комплект измерительных ниппелей для MSV-F2</t>
  </si>
  <si>
    <t>003L5042</t>
  </si>
  <si>
    <r>
      <t xml:space="preserve">Адаптер для импульсной трубки для AB-PM, </t>
    </r>
    <r>
      <rPr>
        <sz val="10"/>
        <rFont val="Arial"/>
        <family val="2"/>
      </rPr>
      <t>⅜</t>
    </r>
    <r>
      <rPr>
        <sz val="10"/>
        <rFont val="Arial Cyr"/>
        <family val="2"/>
      </rPr>
      <t>-</t>
    </r>
    <r>
      <rPr>
        <vertAlign val="superscript"/>
        <sz val="10"/>
        <rFont val="Arial Cyr"/>
        <family val="2"/>
      </rPr>
      <t>1</t>
    </r>
    <r>
      <rPr>
        <sz val="10"/>
        <rFont val="Arial Cyr"/>
        <family val="2"/>
      </rPr>
      <t>/</t>
    </r>
    <r>
      <rPr>
        <vertAlign val="subscript"/>
        <sz val="10"/>
        <rFont val="Arial Cyr"/>
        <family val="2"/>
      </rPr>
      <t>16</t>
    </r>
    <r>
      <rPr>
        <sz val="10"/>
        <rFont val="Arial Cyr"/>
        <family val="2"/>
      </rPr>
      <t>''</t>
    </r>
  </si>
  <si>
    <t>PL08-IWKS</t>
  </si>
  <si>
    <t>003Z0109</t>
  </si>
  <si>
    <r>
      <t xml:space="preserve">Адаптер для импульсной трубки для AB-PM, </t>
    </r>
    <r>
      <rPr>
        <sz val="10"/>
        <rFont val="Myriad Pro"/>
        <family val="2"/>
      </rPr>
      <t>¾</t>
    </r>
    <r>
      <rPr>
        <sz val="10"/>
        <rFont val="Arial Cyr"/>
        <family val="2"/>
      </rPr>
      <t>-</t>
    </r>
    <r>
      <rPr>
        <vertAlign val="superscript"/>
        <sz val="10"/>
        <rFont val="Arial Cyr"/>
        <family val="2"/>
      </rPr>
      <t>1</t>
    </r>
    <r>
      <rPr>
        <sz val="10"/>
        <rFont val="Arial Cyr"/>
        <family val="2"/>
      </rPr>
      <t>/</t>
    </r>
    <r>
      <rPr>
        <vertAlign val="subscript"/>
        <sz val="10"/>
        <rFont val="Arial Cyr"/>
        <family val="2"/>
      </rPr>
      <t>16</t>
    </r>
    <r>
      <rPr>
        <sz val="10"/>
        <rFont val="Arial Cyr"/>
        <family val="2"/>
      </rPr>
      <t>''</t>
    </r>
  </si>
  <si>
    <r>
      <t>1)</t>
    </r>
    <r>
      <rPr>
        <sz val="10"/>
        <rFont val="Arial Cyr"/>
        <family val="2"/>
      </rPr>
      <t xml:space="preserve">  Упаковка из стиропора EPS (до 80 °С) поставляется в комплекте с клапаном.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</si>
</sst>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#,##0"/>
    <numFmt numFmtId="167" formatCode="#,##0.00"/>
    <numFmt numFmtId="168" formatCode="0.00"/>
    <numFmt numFmtId="169" formatCode="_-* #,##0.00_р_._-;\-* #,##0.00_р_._-;_-* \-??_р_._-;_-@_-"/>
    <numFmt numFmtId="170" formatCode="@"/>
  </numFmts>
  <fonts count="20">
    <font>
      <sz val="10"/>
      <name val="Arial"/>
      <family val="2"/>
    </font>
    <font>
      <sz val="10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u val="single"/>
      <sz val="10"/>
      <color indexed="63"/>
      <name val="Arial Cyr"/>
      <family val="2"/>
    </font>
    <font>
      <u val="single"/>
      <sz val="10"/>
      <color indexed="12"/>
      <name val="Arial Cyr"/>
      <family val="2"/>
    </font>
    <font>
      <b/>
      <sz val="10"/>
      <name val="Arial Cyr"/>
      <family val="2"/>
    </font>
    <font>
      <b/>
      <vertAlign val="subscript"/>
      <sz val="10"/>
      <name val="Arial Cyr"/>
      <family val="2"/>
    </font>
    <font>
      <b/>
      <vertAlign val="superscript"/>
      <sz val="10"/>
      <name val="Arial Cyr"/>
      <family val="2"/>
    </font>
    <font>
      <vertAlign val="superscript"/>
      <sz val="10"/>
      <name val="Arial Cyr"/>
      <family val="2"/>
    </font>
    <font>
      <vertAlign val="subscript"/>
      <sz val="10"/>
      <name val="Arial Cyr"/>
      <family val="2"/>
    </font>
    <font>
      <b/>
      <u val="single"/>
      <sz val="10"/>
      <color indexed="12"/>
      <name val="Arial Cyr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vertAlign val="superscript"/>
      <sz val="9"/>
      <name val="Arial Cyr"/>
      <family val="2"/>
    </font>
    <font>
      <sz val="9"/>
      <name val="Arial Cyr"/>
      <family val="2"/>
    </font>
    <font>
      <vertAlign val="subscript"/>
      <sz val="9"/>
      <name val="Arial Cyr"/>
      <family val="2"/>
    </font>
    <font>
      <sz val="10"/>
      <name val="Myriad Pro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" fillId="0" borderId="0">
      <alignment/>
      <protection/>
    </xf>
    <xf numFmtId="164" fontId="1" fillId="0" borderId="0">
      <alignment/>
      <protection/>
    </xf>
    <xf numFmtId="166" fontId="1" fillId="2" borderId="1">
      <alignment horizontal="right" vertical="center"/>
      <protection hidden="1"/>
    </xf>
    <xf numFmtId="164" fontId="1" fillId="0" borderId="0">
      <alignment/>
      <protection/>
    </xf>
  </cellStyleXfs>
  <cellXfs count="225">
    <xf numFmtId="164" fontId="0" fillId="0" borderId="0" xfId="0" applyAlignment="1">
      <alignment/>
    </xf>
    <xf numFmtId="164" fontId="1" fillId="0" borderId="0" xfId="23">
      <alignment/>
      <protection/>
    </xf>
    <xf numFmtId="167" fontId="1" fillId="0" borderId="0" xfId="23" applyNumberFormat="1">
      <alignment/>
      <protection/>
    </xf>
    <xf numFmtId="164" fontId="2" fillId="0" borderId="0" xfId="23" applyFont="1" applyBorder="1">
      <alignment/>
      <protection/>
    </xf>
    <xf numFmtId="164" fontId="3" fillId="0" borderId="0" xfId="23" applyFont="1" applyAlignment="1">
      <alignment horizontal="center"/>
      <protection/>
    </xf>
    <xf numFmtId="164" fontId="4" fillId="0" borderId="0" xfId="20" applyNumberFormat="1" applyFont="1" applyFill="1" applyBorder="1" applyAlignment="1" applyProtection="1">
      <alignment horizontal="left" vertical="center" wrapText="1"/>
      <protection/>
    </xf>
    <xf numFmtId="164" fontId="6" fillId="0" borderId="0" xfId="23" applyFont="1" applyBorder="1">
      <alignment/>
      <protection/>
    </xf>
    <xf numFmtId="164" fontId="6" fillId="3" borderId="1" xfId="23" applyFont="1" applyFill="1" applyBorder="1" applyAlignment="1">
      <alignment horizontal="center" vertical="center" wrapText="1"/>
      <protection/>
    </xf>
    <xf numFmtId="167" fontId="6" fillId="3" borderId="2" xfId="23" applyNumberFormat="1" applyFont="1" applyFill="1" applyBorder="1" applyAlignment="1">
      <alignment vertical="center" wrapText="1"/>
      <protection/>
    </xf>
    <xf numFmtId="167" fontId="6" fillId="3" borderId="3" xfId="23" applyNumberFormat="1" applyFont="1" applyFill="1" applyBorder="1" applyAlignment="1">
      <alignment vertical="center" wrapText="1"/>
      <protection/>
    </xf>
    <xf numFmtId="164" fontId="1" fillId="0" borderId="1" xfId="23" applyBorder="1">
      <alignment/>
      <protection/>
    </xf>
    <xf numFmtId="167" fontId="6" fillId="3" borderId="1" xfId="23" applyNumberFormat="1" applyFont="1" applyFill="1" applyBorder="1" applyAlignment="1">
      <alignment horizontal="center" vertical="center" wrapText="1"/>
      <protection/>
    </xf>
    <xf numFmtId="164" fontId="1" fillId="0" borderId="2" xfId="23" applyFont="1" applyBorder="1" applyAlignment="1">
      <alignment vertical="center"/>
      <protection/>
    </xf>
    <xf numFmtId="164" fontId="1" fillId="0" borderId="4" xfId="23" applyBorder="1" applyAlignment="1">
      <alignment vertical="center"/>
      <protection/>
    </xf>
    <xf numFmtId="164" fontId="1" fillId="0" borderId="0" xfId="23" applyBorder="1" applyAlignment="1">
      <alignment vertical="center"/>
      <protection/>
    </xf>
    <xf numFmtId="164" fontId="1" fillId="0" borderId="4" xfId="23" applyBorder="1" applyAlignment="1">
      <alignment horizontal="justify" vertical="center" wrapText="1"/>
      <protection/>
    </xf>
    <xf numFmtId="164" fontId="1" fillId="0" borderId="3" xfId="23" applyBorder="1" applyAlignment="1">
      <alignment horizontal="justify" vertical="center" wrapText="1"/>
      <protection/>
    </xf>
    <xf numFmtId="164" fontId="1" fillId="0" borderId="1" xfId="23" applyFill="1" applyBorder="1">
      <alignment/>
      <protection/>
    </xf>
    <xf numFmtId="164" fontId="11" fillId="0" borderId="1" xfId="20" applyNumberFormat="1" applyFont="1" applyFill="1" applyBorder="1" applyAlignment="1" applyProtection="1">
      <alignment horizontal="center" vertical="center"/>
      <protection/>
    </xf>
    <xf numFmtId="164" fontId="6" fillId="0" borderId="1" xfId="23" applyFont="1" applyFill="1" applyBorder="1" applyAlignment="1">
      <alignment horizontal="center" vertical="center"/>
      <protection/>
    </xf>
    <xf numFmtId="164" fontId="1" fillId="0" borderId="1" xfId="23" applyFont="1" applyFill="1" applyBorder="1" applyAlignment="1">
      <alignment horizontal="center" vertical="center"/>
      <protection/>
    </xf>
    <xf numFmtId="166" fontId="1" fillId="2" borderId="1" xfId="22">
      <alignment horizontal="right" vertical="center"/>
      <protection hidden="1"/>
    </xf>
    <xf numFmtId="168" fontId="1" fillId="2" borderId="1" xfId="23" applyNumberFormat="1" applyFill="1" applyBorder="1">
      <alignment/>
      <protection/>
    </xf>
    <xf numFmtId="164" fontId="1" fillId="0" borderId="1" xfId="23" applyFill="1" applyBorder="1" applyAlignment="1">
      <alignment horizontal="left" vertical="center"/>
      <protection/>
    </xf>
    <xf numFmtId="164" fontId="1" fillId="0" borderId="2" xfId="23" applyFont="1" applyFill="1" applyBorder="1" applyAlignment="1">
      <alignment vertical="center" wrapText="1"/>
      <protection/>
    </xf>
    <xf numFmtId="164" fontId="1" fillId="0" borderId="4" xfId="23" applyFill="1" applyBorder="1" applyAlignment="1">
      <alignment vertical="center" wrapText="1"/>
      <protection/>
    </xf>
    <xf numFmtId="164" fontId="1" fillId="0" borderId="3" xfId="23" applyFill="1" applyBorder="1" applyAlignment="1">
      <alignment vertical="center" wrapText="1"/>
      <protection/>
    </xf>
    <xf numFmtId="164" fontId="1" fillId="0" borderId="1" xfId="23" applyFill="1" applyBorder="1" applyAlignment="1">
      <alignment horizontal="center" vertical="center"/>
      <protection/>
    </xf>
    <xf numFmtId="168" fontId="1" fillId="2" borderId="1" xfId="23" applyNumberFormat="1" applyFill="1" applyBorder="1" applyAlignment="1">
      <alignment horizontal="right" vertical="center"/>
      <protection/>
    </xf>
    <xf numFmtId="164" fontId="1" fillId="0" borderId="5" xfId="23" applyFill="1" applyBorder="1">
      <alignment/>
      <protection/>
    </xf>
    <xf numFmtId="164" fontId="1" fillId="0" borderId="5" xfId="23" applyFont="1" applyFill="1" applyBorder="1" applyAlignment="1">
      <alignment horizontal="center" vertical="center"/>
      <protection/>
    </xf>
    <xf numFmtId="164" fontId="6" fillId="0" borderId="5" xfId="23" applyFont="1" applyFill="1" applyBorder="1" applyAlignment="1">
      <alignment horizontal="center" vertical="center"/>
      <protection/>
    </xf>
    <xf numFmtId="168" fontId="1" fillId="2" borderId="5" xfId="23" applyNumberFormat="1" applyFill="1" applyBorder="1">
      <alignment/>
      <protection/>
    </xf>
    <xf numFmtId="164" fontId="1" fillId="0" borderId="5" xfId="23" applyFill="1" applyBorder="1" applyAlignment="1">
      <alignment horizontal="left" vertical="center"/>
      <protection/>
    </xf>
    <xf numFmtId="164" fontId="1" fillId="0" borderId="4" xfId="23" applyFill="1" applyBorder="1" applyAlignment="1">
      <alignment horizontal="center"/>
      <protection/>
    </xf>
    <xf numFmtId="164" fontId="1" fillId="0" borderId="0" xfId="23" applyFill="1" applyBorder="1" applyAlignment="1">
      <alignment horizontal="center"/>
      <protection/>
    </xf>
    <xf numFmtId="167" fontId="1" fillId="0" borderId="4" xfId="23" applyNumberFormat="1" applyFill="1" applyBorder="1" applyAlignment="1">
      <alignment horizontal="center"/>
      <protection/>
    </xf>
    <xf numFmtId="164" fontId="1" fillId="0" borderId="2" xfId="23" applyFont="1" applyBorder="1" applyAlignment="1">
      <alignment vertical="center" wrapText="1"/>
      <protection/>
    </xf>
    <xf numFmtId="164" fontId="1" fillId="0" borderId="3" xfId="23" applyBorder="1" applyAlignment="1">
      <alignment vertical="center"/>
      <protection/>
    </xf>
    <xf numFmtId="164" fontId="1" fillId="0" borderId="1" xfId="23" applyBorder="1" applyAlignment="1">
      <alignment vertical="center" wrapText="1"/>
      <protection/>
    </xf>
    <xf numFmtId="164" fontId="1" fillId="0" borderId="4" xfId="23" applyFill="1" applyBorder="1" applyAlignment="1">
      <alignment horizontal="center" vertical="center"/>
      <protection/>
    </xf>
    <xf numFmtId="164" fontId="1" fillId="0" borderId="1" xfId="23" applyFont="1" applyFill="1" applyBorder="1" applyAlignment="1">
      <alignment horizontal="center"/>
      <protection/>
    </xf>
    <xf numFmtId="168" fontId="1" fillId="2" borderId="1" xfId="23" applyNumberFormat="1" applyFill="1" applyBorder="1" applyAlignment="1">
      <alignment horizontal="right"/>
      <protection/>
    </xf>
    <xf numFmtId="164" fontId="6" fillId="0" borderId="0" xfId="23" applyFont="1" applyAlignment="1">
      <alignment horizontal="center" vertical="center"/>
      <protection/>
    </xf>
    <xf numFmtId="164" fontId="1" fillId="0" borderId="0" xfId="23" applyAlignment="1">
      <alignment horizontal="center" vertical="center"/>
      <protection/>
    </xf>
    <xf numFmtId="167" fontId="1" fillId="0" borderId="0" xfId="23" applyNumberFormat="1" applyAlignment="1">
      <alignment horizontal="right" vertical="center"/>
      <protection/>
    </xf>
    <xf numFmtId="164" fontId="1" fillId="0" borderId="0" xfId="23" applyAlignment="1">
      <alignment horizontal="right" vertical="center"/>
      <protection/>
    </xf>
    <xf numFmtId="164" fontId="1" fillId="0" borderId="0" xfId="23" applyAlignment="1">
      <alignment horizontal="left" vertical="center"/>
      <protection/>
    </xf>
    <xf numFmtId="164" fontId="1" fillId="0" borderId="1" xfId="23" applyBorder="1" applyAlignment="1">
      <alignment horizontal="left" vertical="center"/>
      <protection/>
    </xf>
    <xf numFmtId="164" fontId="1" fillId="0" borderId="0" xfId="23" applyFill="1" applyBorder="1" applyAlignment="1">
      <alignment vertical="center"/>
      <protection/>
    </xf>
    <xf numFmtId="164" fontId="1" fillId="0" borderId="0" xfId="23" applyFill="1">
      <alignment/>
      <protection/>
    </xf>
    <xf numFmtId="164" fontId="1" fillId="0" borderId="4" xfId="23" applyFill="1" applyBorder="1" applyAlignment="1">
      <alignment vertical="center"/>
      <protection/>
    </xf>
    <xf numFmtId="164" fontId="1" fillId="0" borderId="4" xfId="23" applyFill="1" applyBorder="1" applyAlignment="1">
      <alignment horizontal="left" vertical="center" wrapText="1"/>
      <protection/>
    </xf>
    <xf numFmtId="164" fontId="1" fillId="0" borderId="3" xfId="23" applyFill="1" applyBorder="1" applyAlignment="1">
      <alignment horizontal="left" vertical="center" wrapText="1"/>
      <protection/>
    </xf>
    <xf numFmtId="164" fontId="6" fillId="0" borderId="5" xfId="23" applyFont="1" applyFill="1" applyBorder="1" applyAlignment="1">
      <alignment horizontal="center" vertical="center" wrapText="1"/>
      <protection/>
    </xf>
    <xf numFmtId="164" fontId="6" fillId="0" borderId="1" xfId="23" applyFont="1" applyFill="1" applyBorder="1" applyAlignment="1">
      <alignment horizontal="center"/>
      <protection/>
    </xf>
    <xf numFmtId="168" fontId="1" fillId="2" borderId="1" xfId="23" applyNumberFormat="1" applyFont="1" applyFill="1" applyBorder="1" applyAlignment="1">
      <alignment horizontal="right"/>
      <protection/>
    </xf>
    <xf numFmtId="164" fontId="1" fillId="0" borderId="1" xfId="23" applyFont="1" applyFill="1" applyBorder="1" applyAlignment="1">
      <alignment horizontal="left"/>
      <protection/>
    </xf>
    <xf numFmtId="164" fontId="1" fillId="0" borderId="2" xfId="23" applyFont="1" applyFill="1" applyBorder="1">
      <alignment/>
      <protection/>
    </xf>
    <xf numFmtId="164" fontId="1" fillId="0" borderId="4" xfId="23" applyFill="1" applyBorder="1">
      <alignment/>
      <protection/>
    </xf>
    <xf numFmtId="164" fontId="1" fillId="0" borderId="0" xfId="23" applyFill="1" applyBorder="1">
      <alignment/>
      <protection/>
    </xf>
    <xf numFmtId="167" fontId="1" fillId="0" borderId="4" xfId="23" applyNumberFormat="1" applyFill="1" applyBorder="1">
      <alignment/>
      <protection/>
    </xf>
    <xf numFmtId="164" fontId="1" fillId="0" borderId="3" xfId="23" applyFill="1" applyBorder="1">
      <alignment/>
      <protection/>
    </xf>
    <xf numFmtId="164" fontId="1" fillId="0" borderId="1" xfId="23" applyFill="1" applyBorder="1" applyAlignment="1">
      <alignment horizontal="left"/>
      <protection/>
    </xf>
    <xf numFmtId="167" fontId="1" fillId="0" borderId="3" xfId="23" applyNumberFormat="1" applyFill="1" applyBorder="1">
      <alignment/>
      <protection/>
    </xf>
    <xf numFmtId="168" fontId="1" fillId="2" borderId="0" xfId="23" applyNumberFormat="1" applyFill="1">
      <alignment/>
      <protection/>
    </xf>
    <xf numFmtId="164" fontId="1" fillId="0" borderId="6" xfId="23" applyFill="1" applyBorder="1">
      <alignment/>
      <protection/>
    </xf>
    <xf numFmtId="164" fontId="1" fillId="0" borderId="2" xfId="23" applyFill="1" applyBorder="1" applyAlignment="1">
      <alignment horizontal="center"/>
      <protection/>
    </xf>
    <xf numFmtId="166" fontId="1" fillId="2" borderId="3" xfId="22" applyBorder="1">
      <alignment horizontal="right" vertical="center"/>
      <protection hidden="1"/>
    </xf>
    <xf numFmtId="164" fontId="1" fillId="0" borderId="7" xfId="23" applyFill="1" applyBorder="1">
      <alignment/>
      <protection/>
    </xf>
    <xf numFmtId="167" fontId="1" fillId="0" borderId="1" xfId="23" applyNumberFormat="1" applyBorder="1">
      <alignment/>
      <protection/>
    </xf>
    <xf numFmtId="164" fontId="1" fillId="0" borderId="1" xfId="21" applyFill="1" applyBorder="1" applyAlignment="1">
      <alignment horizontal="center" wrapText="1"/>
      <protection/>
    </xf>
    <xf numFmtId="164" fontId="6" fillId="0" borderId="1" xfId="21" applyFont="1" applyFill="1" applyBorder="1" applyAlignment="1">
      <alignment horizontal="center"/>
      <protection/>
    </xf>
    <xf numFmtId="164" fontId="1" fillId="0" borderId="1" xfId="21" applyFont="1" applyFill="1" applyBorder="1" applyAlignment="1">
      <alignment horizontal="center" vertical="center"/>
      <protection/>
    </xf>
    <xf numFmtId="168" fontId="1" fillId="2" borderId="1" xfId="21" applyNumberFormat="1" applyFill="1" applyBorder="1">
      <alignment/>
      <protection/>
    </xf>
    <xf numFmtId="164" fontId="1" fillId="0" borderId="1" xfId="21" applyFill="1" applyBorder="1" applyAlignment="1">
      <alignment horizontal="left" vertical="center"/>
      <protection/>
    </xf>
    <xf numFmtId="167" fontId="1" fillId="0" borderId="0" xfId="23" applyNumberFormat="1" applyFill="1">
      <alignment/>
      <protection/>
    </xf>
    <xf numFmtId="164" fontId="1" fillId="0" borderId="2" xfId="23" applyFont="1" applyFill="1" applyBorder="1" applyAlignment="1">
      <alignment horizontal="left" vertical="center" wrapText="1"/>
      <protection/>
    </xf>
    <xf numFmtId="164" fontId="1" fillId="2" borderId="1" xfId="23" applyFont="1" applyFill="1" applyBorder="1" applyAlignment="1">
      <alignment horizontal="center"/>
      <protection/>
    </xf>
    <xf numFmtId="164" fontId="1" fillId="0" borderId="1" xfId="23" applyFill="1" applyBorder="1" applyAlignment="1">
      <alignment vertical="center" wrapText="1"/>
      <protection/>
    </xf>
    <xf numFmtId="164" fontId="6" fillId="0" borderId="1" xfId="23" applyFont="1" applyFill="1" applyBorder="1" applyAlignment="1">
      <alignment horizontal="center" vertical="center" wrapText="1"/>
      <protection/>
    </xf>
    <xf numFmtId="164" fontId="1" fillId="0" borderId="1" xfId="23" applyFont="1" applyFill="1" applyBorder="1" applyAlignment="1">
      <alignment horizontal="center" vertical="center" wrapText="1"/>
      <protection/>
    </xf>
    <xf numFmtId="168" fontId="1" fillId="2" borderId="1" xfId="23" applyNumberFormat="1" applyFill="1" applyBorder="1" applyAlignment="1">
      <alignment horizontal="right" vertical="center" wrapText="1"/>
      <protection/>
    </xf>
    <xf numFmtId="164" fontId="1" fillId="0" borderId="1" xfId="23" applyFill="1" applyBorder="1" applyAlignment="1">
      <alignment horizontal="left" vertical="center" wrapText="1"/>
      <protection/>
    </xf>
    <xf numFmtId="164" fontId="1" fillId="0" borderId="1" xfId="23" applyFill="1" applyBorder="1" applyAlignment="1">
      <alignment horizontal="center"/>
      <protection/>
    </xf>
    <xf numFmtId="164" fontId="1" fillId="2" borderId="1" xfId="23" applyFont="1" applyFill="1" applyBorder="1" applyAlignment="1">
      <alignment horizontal="center" vertical="center" wrapText="1"/>
      <protection/>
    </xf>
    <xf numFmtId="167" fontId="1" fillId="2" borderId="1" xfId="23" applyNumberFormat="1" applyFill="1" applyBorder="1">
      <alignment/>
      <protection/>
    </xf>
    <xf numFmtId="167" fontId="1" fillId="2" borderId="1" xfId="23" applyNumberFormat="1" applyFill="1" applyBorder="1" applyAlignment="1">
      <alignment horizontal="right" vertical="center" wrapText="1"/>
      <protection/>
    </xf>
    <xf numFmtId="167" fontId="1" fillId="2" borderId="6" xfId="23" applyNumberFormat="1" applyFill="1" applyBorder="1">
      <alignment/>
      <protection/>
    </xf>
    <xf numFmtId="164" fontId="9" fillId="0" borderId="0" xfId="23" applyFont="1" applyBorder="1" applyAlignment="1">
      <alignment vertical="center" wrapText="1"/>
      <protection/>
    </xf>
    <xf numFmtId="164" fontId="9" fillId="0" borderId="0" xfId="23" applyFont="1">
      <alignment/>
      <protection/>
    </xf>
    <xf numFmtId="164" fontId="6" fillId="0" borderId="8" xfId="23" applyFont="1" applyBorder="1">
      <alignment/>
      <protection/>
    </xf>
    <xf numFmtId="167" fontId="6" fillId="0" borderId="8" xfId="23" applyNumberFormat="1" applyFont="1" applyBorder="1">
      <alignment/>
      <protection/>
    </xf>
    <xf numFmtId="164" fontId="1" fillId="2" borderId="1" xfId="23" applyFill="1" applyBorder="1" applyAlignment="1">
      <alignment horizontal="center"/>
      <protection/>
    </xf>
    <xf numFmtId="164" fontId="6" fillId="2" borderId="1" xfId="23" applyFont="1" applyFill="1" applyBorder="1" applyAlignment="1">
      <alignment horizontal="center"/>
      <protection/>
    </xf>
    <xf numFmtId="167" fontId="1" fillId="2" borderId="1" xfId="23" applyNumberFormat="1" applyFont="1" applyFill="1" applyBorder="1" applyAlignment="1">
      <alignment horizontal="center"/>
      <protection/>
    </xf>
    <xf numFmtId="164" fontId="1" fillId="0" borderId="1" xfId="23" applyBorder="1" applyAlignment="1">
      <alignment horizontal="left"/>
      <protection/>
    </xf>
    <xf numFmtId="169" fontId="1" fillId="0" borderId="0" xfId="15" applyFont="1" applyFill="1" applyBorder="1" applyAlignment="1" applyProtection="1">
      <alignment/>
      <protection/>
    </xf>
    <xf numFmtId="164" fontId="1" fillId="2" borderId="2" xfId="23" applyFont="1" applyFill="1" applyBorder="1">
      <alignment/>
      <protection/>
    </xf>
    <xf numFmtId="164" fontId="1" fillId="2" borderId="4" xfId="23" applyFill="1" applyBorder="1">
      <alignment/>
      <protection/>
    </xf>
    <xf numFmtId="164" fontId="1" fillId="2" borderId="3" xfId="23" applyFill="1" applyBorder="1">
      <alignment/>
      <protection/>
    </xf>
    <xf numFmtId="164" fontId="1" fillId="2" borderId="1" xfId="23" applyFill="1" applyBorder="1">
      <alignment/>
      <protection/>
    </xf>
    <xf numFmtId="164" fontId="1" fillId="2" borderId="1" xfId="23" applyFill="1" applyBorder="1" applyAlignment="1">
      <alignment horizontal="center" vertical="center"/>
      <protection/>
    </xf>
    <xf numFmtId="164" fontId="6" fillId="0" borderId="0" xfId="23" applyFont="1">
      <alignment/>
      <protection/>
    </xf>
    <xf numFmtId="166" fontId="1" fillId="0" borderId="1" xfId="23" applyNumberFormat="1" applyBorder="1">
      <alignment/>
      <protection/>
    </xf>
    <xf numFmtId="164" fontId="6" fillId="0" borderId="2" xfId="23" applyFont="1" applyFill="1" applyBorder="1" applyAlignment="1">
      <alignment vertical="center" wrapText="1"/>
      <protection/>
    </xf>
    <xf numFmtId="164" fontId="6" fillId="0" borderId="4" xfId="23" applyFont="1" applyFill="1" applyBorder="1" applyAlignment="1">
      <alignment vertical="center"/>
      <protection/>
    </xf>
    <xf numFmtId="164" fontId="6" fillId="0" borderId="3" xfId="23" applyFont="1" applyFill="1" applyBorder="1" applyAlignment="1">
      <alignment vertical="center"/>
      <protection/>
    </xf>
    <xf numFmtId="164" fontId="6" fillId="0" borderId="1" xfId="23" applyFont="1" applyFill="1" applyBorder="1" applyAlignment="1">
      <alignment vertical="center" wrapText="1"/>
      <protection/>
    </xf>
    <xf numFmtId="166" fontId="1" fillId="0" borderId="1" xfId="23" applyNumberFormat="1" applyBorder="1" applyAlignment="1">
      <alignment horizontal="left" vertical="center" wrapText="1"/>
      <protection/>
    </xf>
    <xf numFmtId="164" fontId="6" fillId="0" borderId="4" xfId="23" applyFont="1" applyFill="1" applyBorder="1" applyAlignment="1">
      <alignment vertical="center" wrapText="1"/>
      <protection/>
    </xf>
    <xf numFmtId="164" fontId="6" fillId="0" borderId="3" xfId="23" applyFont="1" applyFill="1" applyBorder="1" applyAlignment="1">
      <alignment vertical="center" wrapText="1"/>
      <protection/>
    </xf>
    <xf numFmtId="170" fontId="11" fillId="2" borderId="1" xfId="20" applyNumberFormat="1" applyFont="1" applyFill="1" applyBorder="1" applyAlignment="1" applyProtection="1">
      <alignment horizontal="center" vertical="center" wrapText="1"/>
      <protection/>
    </xf>
    <xf numFmtId="164" fontId="6" fillId="2" borderId="1" xfId="23" applyFont="1" applyFill="1" applyBorder="1" applyAlignment="1">
      <alignment horizontal="center" vertical="center"/>
      <protection/>
    </xf>
    <xf numFmtId="164" fontId="1" fillId="2" borderId="1" xfId="23" applyFont="1" applyFill="1" applyBorder="1" applyAlignment="1">
      <alignment horizontal="center" vertical="center"/>
      <protection/>
    </xf>
    <xf numFmtId="168" fontId="1" fillId="2" borderId="1" xfId="23" applyNumberFormat="1" applyFill="1" applyBorder="1" applyAlignment="1">
      <alignment vertical="center"/>
      <protection/>
    </xf>
    <xf numFmtId="166" fontId="1" fillId="2" borderId="1" xfId="23" applyNumberFormat="1" applyFill="1" applyBorder="1" applyAlignment="1">
      <alignment horizontal="left" vertical="center"/>
      <protection/>
    </xf>
    <xf numFmtId="164" fontId="1" fillId="0" borderId="1" xfId="23" applyFill="1" applyBorder="1" applyAlignment="1">
      <alignment vertical="center"/>
      <protection/>
    </xf>
    <xf numFmtId="164" fontId="1" fillId="0" borderId="0" xfId="23" applyAlignment="1">
      <alignment vertical="center"/>
      <protection/>
    </xf>
    <xf numFmtId="164" fontId="1" fillId="2" borderId="1" xfId="23" applyFill="1" applyBorder="1" applyAlignment="1">
      <alignment vertical="center"/>
      <protection/>
    </xf>
    <xf numFmtId="164" fontId="6" fillId="2" borderId="2" xfId="23" applyFont="1" applyFill="1" applyBorder="1" applyAlignment="1">
      <alignment horizontal="left" vertical="center" wrapText="1"/>
      <protection/>
    </xf>
    <xf numFmtId="164" fontId="6" fillId="2" borderId="4" xfId="23" applyFont="1" applyFill="1" applyBorder="1" applyAlignment="1">
      <alignment horizontal="left" vertical="center" wrapText="1"/>
      <protection/>
    </xf>
    <xf numFmtId="164" fontId="6" fillId="2" borderId="3" xfId="23" applyFont="1" applyFill="1" applyBorder="1" applyAlignment="1">
      <alignment horizontal="left" vertical="center" wrapText="1"/>
      <protection/>
    </xf>
    <xf numFmtId="166" fontId="12" fillId="2" borderId="1" xfId="23" applyNumberFormat="1" applyFont="1" applyFill="1" applyBorder="1" applyAlignment="1">
      <alignment horizontal="left"/>
      <protection/>
    </xf>
    <xf numFmtId="164" fontId="13" fillId="2" borderId="1" xfId="23" applyFont="1" applyFill="1" applyBorder="1" applyAlignment="1">
      <alignment horizontal="left" vertical="center" wrapText="1"/>
      <protection/>
    </xf>
    <xf numFmtId="164" fontId="14" fillId="2" borderId="1" xfId="23" applyFont="1" applyFill="1" applyBorder="1" applyAlignment="1">
      <alignment horizontal="center" vertical="center"/>
      <protection/>
    </xf>
    <xf numFmtId="164" fontId="12" fillId="2" borderId="1" xfId="23" applyFont="1" applyFill="1" applyBorder="1" applyAlignment="1">
      <alignment horizontal="center" vertical="center"/>
      <protection/>
    </xf>
    <xf numFmtId="164" fontId="12" fillId="2" borderId="1" xfId="23" applyFont="1" applyFill="1" applyBorder="1" applyAlignment="1">
      <alignment horizontal="center" vertical="center" wrapText="1"/>
      <protection/>
    </xf>
    <xf numFmtId="168" fontId="12" fillId="2" borderId="1" xfId="23" applyNumberFormat="1" applyFont="1" applyFill="1" applyBorder="1" applyAlignment="1">
      <alignment vertical="center"/>
      <protection/>
    </xf>
    <xf numFmtId="164" fontId="13" fillId="2" borderId="5" xfId="23" applyFont="1" applyFill="1" applyBorder="1" applyAlignment="1">
      <alignment horizontal="left" vertical="center" wrapText="1"/>
      <protection/>
    </xf>
    <xf numFmtId="164" fontId="13" fillId="2" borderId="5" xfId="23" applyFont="1" applyFill="1" applyBorder="1" applyAlignment="1">
      <alignment horizontal="center" vertical="center" wrapText="1"/>
      <protection/>
    </xf>
    <xf numFmtId="164" fontId="11" fillId="2" borderId="1" xfId="20" applyNumberFormat="1" applyFont="1" applyFill="1" applyBorder="1" applyAlignment="1" applyProtection="1">
      <alignment horizontal="center" vertical="center"/>
      <protection/>
    </xf>
    <xf numFmtId="164" fontId="13" fillId="2" borderId="1" xfId="23" applyFont="1" applyFill="1" applyBorder="1" applyAlignment="1">
      <alignment horizontal="center" vertical="center"/>
      <protection/>
    </xf>
    <xf numFmtId="164" fontId="6" fillId="2" borderId="2" xfId="23" applyFont="1" applyFill="1" applyBorder="1" applyAlignment="1">
      <alignment vertical="center" wrapText="1"/>
      <protection/>
    </xf>
    <xf numFmtId="164" fontId="6" fillId="2" borderId="4" xfId="23" applyFont="1" applyFill="1" applyBorder="1" applyAlignment="1">
      <alignment vertical="center" wrapText="1"/>
      <protection/>
    </xf>
    <xf numFmtId="164" fontId="6" fillId="2" borderId="3" xfId="23" applyFont="1" applyFill="1" applyBorder="1" applyAlignment="1">
      <alignment vertical="center" wrapText="1"/>
      <protection/>
    </xf>
    <xf numFmtId="166" fontId="1" fillId="2" borderId="0" xfId="23" applyNumberFormat="1" applyFill="1" applyBorder="1" applyAlignment="1">
      <alignment horizontal="left" vertical="center"/>
      <protection/>
    </xf>
    <xf numFmtId="164" fontId="1" fillId="2" borderId="1" xfId="23" applyFill="1" applyBorder="1" applyAlignment="1">
      <alignment vertical="center" wrapText="1"/>
      <protection/>
    </xf>
    <xf numFmtId="170" fontId="0" fillId="2" borderId="1" xfId="23" applyNumberFormat="1" applyFont="1" applyFill="1" applyBorder="1" applyAlignment="1">
      <alignment horizontal="center" vertical="center" wrapText="1"/>
      <protection/>
    </xf>
    <xf numFmtId="170" fontId="15" fillId="2" borderId="1" xfId="23" applyNumberFormat="1" applyFont="1" applyFill="1" applyBorder="1" applyAlignment="1">
      <alignment horizontal="center" vertical="center" wrapText="1"/>
      <protection/>
    </xf>
    <xf numFmtId="164" fontId="1" fillId="2" borderId="1" xfId="23" applyFill="1" applyBorder="1" applyAlignment="1">
      <alignment horizontal="center" vertical="center" wrapText="1"/>
      <protection/>
    </xf>
    <xf numFmtId="168" fontId="1" fillId="2" borderId="1" xfId="23" applyNumberFormat="1" applyFill="1" applyBorder="1" applyAlignment="1">
      <alignment vertical="center" wrapText="1"/>
      <protection/>
    </xf>
    <xf numFmtId="164" fontId="1" fillId="2" borderId="0" xfId="23" applyFill="1" applyBorder="1" applyAlignment="1">
      <alignment vertical="center"/>
      <protection/>
    </xf>
    <xf numFmtId="170" fontId="0" fillId="2" borderId="0" xfId="23" applyNumberFormat="1" applyFont="1" applyFill="1" applyBorder="1" applyAlignment="1">
      <alignment horizontal="center" vertical="center" wrapText="1"/>
      <protection/>
    </xf>
    <xf numFmtId="170" fontId="15" fillId="2" borderId="0" xfId="23" applyNumberFormat="1" applyFont="1" applyFill="1" applyBorder="1" applyAlignment="1">
      <alignment horizontal="center" vertical="center" wrapText="1"/>
      <protection/>
    </xf>
    <xf numFmtId="164" fontId="1" fillId="2" borderId="0" xfId="23" applyFill="1" applyBorder="1" applyAlignment="1">
      <alignment vertical="center" wrapText="1"/>
      <protection/>
    </xf>
    <xf numFmtId="164" fontId="1" fillId="2" borderId="0" xfId="23" applyFill="1" applyBorder="1" applyAlignment="1">
      <alignment horizontal="center" vertical="center"/>
      <protection/>
    </xf>
    <xf numFmtId="164" fontId="1" fillId="2" borderId="0" xfId="23" applyFill="1" applyBorder="1" applyAlignment="1">
      <alignment horizontal="center" vertical="center" wrapText="1"/>
      <protection/>
    </xf>
    <xf numFmtId="167" fontId="1" fillId="2" borderId="1" xfId="23" applyNumberFormat="1" applyFill="1" applyBorder="1" applyAlignment="1">
      <alignment horizontal="right" vertical="center"/>
      <protection/>
    </xf>
    <xf numFmtId="164" fontId="6" fillId="2" borderId="1" xfId="23" applyFont="1" applyFill="1" applyBorder="1" applyAlignment="1">
      <alignment horizontal="center" vertical="center" wrapText="1"/>
      <protection/>
    </xf>
    <xf numFmtId="170" fontId="14" fillId="2" borderId="1" xfId="23" applyNumberFormat="1" applyFont="1" applyFill="1" applyBorder="1" applyAlignment="1">
      <alignment horizontal="center" vertical="center" wrapText="1"/>
      <protection/>
    </xf>
    <xf numFmtId="168" fontId="1" fillId="0" borderId="0" xfId="23" applyNumberFormat="1" applyFill="1" applyBorder="1" applyAlignment="1">
      <alignment horizontal="right" vertical="center"/>
      <protection/>
    </xf>
    <xf numFmtId="167" fontId="1" fillId="0" borderId="0" xfId="23" applyNumberFormat="1" applyFill="1" applyBorder="1" applyAlignment="1">
      <alignment horizontal="right" vertical="center"/>
      <protection/>
    </xf>
    <xf numFmtId="166" fontId="1" fillId="0" borderId="0" xfId="23" applyNumberFormat="1">
      <alignment/>
      <protection/>
    </xf>
    <xf numFmtId="164" fontId="9" fillId="0" borderId="0" xfId="23" applyFont="1" applyAlignment="1">
      <alignment vertical="center"/>
      <protection/>
    </xf>
    <xf numFmtId="166" fontId="1" fillId="0" borderId="0" xfId="23" applyNumberFormat="1" applyFont="1" applyAlignment="1">
      <alignment vertical="center"/>
      <protection/>
    </xf>
    <xf numFmtId="164" fontId="6" fillId="3" borderId="5" xfId="23" applyFont="1" applyFill="1" applyBorder="1" applyAlignment="1">
      <alignment horizontal="center" vertical="center" wrapText="1"/>
      <protection/>
    </xf>
    <xf numFmtId="164" fontId="1" fillId="0" borderId="9" xfId="23" applyBorder="1" applyAlignment="1">
      <alignment vertical="center"/>
      <protection/>
    </xf>
    <xf numFmtId="164" fontId="1" fillId="2" borderId="1" xfId="23" applyFill="1" applyBorder="1" applyAlignment="1">
      <alignment horizontal="left"/>
      <protection/>
    </xf>
    <xf numFmtId="164" fontId="1" fillId="2" borderId="2" xfId="23" applyFont="1" applyFill="1" applyBorder="1" applyAlignment="1">
      <alignment horizontal="left"/>
      <protection/>
    </xf>
    <xf numFmtId="164" fontId="1" fillId="2" borderId="4" xfId="23" applyFont="1" applyFill="1" applyBorder="1" applyAlignment="1">
      <alignment horizontal="left"/>
      <protection/>
    </xf>
    <xf numFmtId="164" fontId="1" fillId="2" borderId="3" xfId="23" applyFill="1" applyBorder="1" applyAlignment="1">
      <alignment horizontal="left"/>
      <protection/>
    </xf>
    <xf numFmtId="164" fontId="1" fillId="2" borderId="2" xfId="23" applyFont="1" applyFill="1" applyBorder="1" applyAlignment="1">
      <alignment horizontal="left" vertical="center"/>
      <protection/>
    </xf>
    <xf numFmtId="164" fontId="1" fillId="2" borderId="4" xfId="23" applyFill="1" applyBorder="1" applyAlignment="1">
      <alignment horizontal="left" vertical="center"/>
      <protection/>
    </xf>
    <xf numFmtId="164" fontId="1" fillId="2" borderId="3" xfId="23" applyFill="1" applyBorder="1" applyAlignment="1">
      <alignment horizontal="left" vertical="center"/>
      <protection/>
    </xf>
    <xf numFmtId="164" fontId="1" fillId="2" borderId="2" xfId="23" applyFill="1" applyBorder="1" applyAlignment="1">
      <alignment horizontal="center"/>
      <protection/>
    </xf>
    <xf numFmtId="164" fontId="1" fillId="2" borderId="6" xfId="23" applyFill="1" applyBorder="1">
      <alignment/>
      <protection/>
    </xf>
    <xf numFmtId="164" fontId="1" fillId="2" borderId="2" xfId="23" applyFont="1" applyFill="1" applyBorder="1" applyAlignment="1">
      <alignment horizontal="left" vertical="center" wrapText="1"/>
      <protection/>
    </xf>
    <xf numFmtId="164" fontId="1" fillId="2" borderId="4" xfId="23" applyFill="1" applyBorder="1" applyAlignment="1">
      <alignment horizontal="left" vertical="center" wrapText="1"/>
      <protection/>
    </xf>
    <xf numFmtId="164" fontId="1" fillId="2" borderId="3" xfId="23" applyFill="1" applyBorder="1" applyAlignment="1">
      <alignment horizontal="left" vertical="center" wrapText="1"/>
      <protection/>
    </xf>
    <xf numFmtId="164" fontId="9" fillId="0" borderId="0" xfId="23" applyFont="1" applyBorder="1" applyAlignment="1">
      <alignment horizontal="left" wrapText="1"/>
      <protection/>
    </xf>
    <xf numFmtId="164" fontId="1" fillId="0" borderId="2" xfId="23" applyFont="1" applyFill="1" applyBorder="1" applyAlignment="1">
      <alignment vertical="center"/>
      <protection/>
    </xf>
    <xf numFmtId="164" fontId="1" fillId="0" borderId="4" xfId="23" applyFont="1" applyFill="1" applyBorder="1" applyAlignment="1">
      <alignment vertical="center"/>
      <protection/>
    </xf>
    <xf numFmtId="164" fontId="1" fillId="0" borderId="0" xfId="23" applyFont="1" applyFill="1" applyBorder="1" applyAlignment="1">
      <alignment vertical="center"/>
      <protection/>
    </xf>
    <xf numFmtId="164" fontId="1" fillId="0" borderId="3" xfId="23" applyFont="1" applyFill="1" applyBorder="1" applyAlignment="1">
      <alignment vertical="center"/>
      <protection/>
    </xf>
    <xf numFmtId="164" fontId="1" fillId="0" borderId="4" xfId="23" applyFont="1" applyFill="1" applyBorder="1" applyAlignment="1">
      <alignment vertical="center" wrapText="1"/>
      <protection/>
    </xf>
    <xf numFmtId="164" fontId="1" fillId="0" borderId="3" xfId="23" applyFont="1" applyFill="1" applyBorder="1" applyAlignment="1">
      <alignment vertical="center" wrapText="1"/>
      <protection/>
    </xf>
    <xf numFmtId="167" fontId="1" fillId="2" borderId="1" xfId="23" applyNumberFormat="1" applyFill="1" applyBorder="1" applyAlignment="1">
      <alignment horizontal="right"/>
      <protection/>
    </xf>
    <xf numFmtId="164" fontId="1" fillId="2" borderId="2" xfId="23" applyFont="1" applyFill="1" applyBorder="1" applyAlignment="1">
      <alignment vertical="center"/>
      <protection/>
    </xf>
    <xf numFmtId="164" fontId="1" fillId="2" borderId="4" xfId="23" applyFont="1" applyFill="1" applyBorder="1" applyAlignment="1">
      <alignment vertical="center"/>
      <protection/>
    </xf>
    <xf numFmtId="164" fontId="1" fillId="2" borderId="0" xfId="23" applyFont="1" applyFill="1" applyBorder="1" applyAlignment="1">
      <alignment vertical="center"/>
      <protection/>
    </xf>
    <xf numFmtId="164" fontId="1" fillId="2" borderId="4" xfId="23" applyFont="1" applyFill="1" applyBorder="1" applyAlignment="1">
      <alignment vertical="center" wrapText="1"/>
      <protection/>
    </xf>
    <xf numFmtId="164" fontId="1" fillId="2" borderId="3" xfId="23" applyFont="1" applyFill="1" applyBorder="1" applyAlignment="1">
      <alignment vertical="center" wrapText="1"/>
      <protection/>
    </xf>
    <xf numFmtId="164" fontId="1" fillId="0" borderId="10" xfId="23" applyFont="1" applyBorder="1" applyAlignment="1">
      <alignment vertical="center"/>
      <protection/>
    </xf>
    <xf numFmtId="164" fontId="1" fillId="0" borderId="4" xfId="23" applyBorder="1" applyAlignment="1">
      <alignment vertical="center" wrapText="1"/>
      <protection/>
    </xf>
    <xf numFmtId="164" fontId="1" fillId="0" borderId="3" xfId="23" applyBorder="1" applyAlignment="1">
      <alignment vertical="center" wrapText="1"/>
      <protection/>
    </xf>
    <xf numFmtId="164" fontId="1" fillId="0" borderId="5" xfId="23" applyBorder="1">
      <alignment/>
      <protection/>
    </xf>
    <xf numFmtId="164" fontId="11" fillId="0" borderId="5" xfId="20" applyNumberFormat="1" applyFont="1" applyFill="1" applyBorder="1" applyAlignment="1" applyProtection="1">
      <alignment horizontal="center" vertical="center"/>
      <protection/>
    </xf>
    <xf numFmtId="164" fontId="6" fillId="0" borderId="5" xfId="23" applyFont="1" applyFill="1" applyBorder="1" applyAlignment="1">
      <alignment horizontal="center"/>
      <protection/>
    </xf>
    <xf numFmtId="164" fontId="1" fillId="0" borderId="5" xfId="23" applyFont="1" applyFill="1" applyBorder="1" applyAlignment="1">
      <alignment horizontal="center"/>
      <protection/>
    </xf>
    <xf numFmtId="166" fontId="1" fillId="2" borderId="5" xfId="22" applyBorder="1">
      <alignment horizontal="right" vertical="center"/>
      <protection hidden="1"/>
    </xf>
    <xf numFmtId="164" fontId="1" fillId="0" borderId="4" xfId="23" applyFont="1" applyBorder="1">
      <alignment/>
      <protection/>
    </xf>
    <xf numFmtId="164" fontId="11" fillId="0" borderId="4" xfId="20" applyNumberFormat="1" applyFont="1" applyFill="1" applyBorder="1" applyAlignment="1" applyProtection="1">
      <alignment horizontal="center" vertical="center"/>
      <protection/>
    </xf>
    <xf numFmtId="164" fontId="6" fillId="0" borderId="4" xfId="23" applyFont="1" applyFill="1" applyBorder="1" applyAlignment="1">
      <alignment horizontal="center"/>
      <protection/>
    </xf>
    <xf numFmtId="164" fontId="1" fillId="0" borderId="0" xfId="23" applyBorder="1">
      <alignment/>
      <protection/>
    </xf>
    <xf numFmtId="166" fontId="1" fillId="2" borderId="4" xfId="22" applyBorder="1">
      <alignment horizontal="right" vertical="center"/>
      <protection hidden="1"/>
    </xf>
    <xf numFmtId="168" fontId="1" fillId="2" borderId="4" xfId="23" applyNumberFormat="1" applyFill="1" applyBorder="1">
      <alignment/>
      <protection/>
    </xf>
    <xf numFmtId="164" fontId="1" fillId="0" borderId="6" xfId="23" applyBorder="1">
      <alignment/>
      <protection/>
    </xf>
    <xf numFmtId="164" fontId="11" fillId="0" borderId="6" xfId="20" applyNumberFormat="1" applyFont="1" applyFill="1" applyBorder="1" applyAlignment="1" applyProtection="1">
      <alignment horizontal="center" vertical="center"/>
      <protection/>
    </xf>
    <xf numFmtId="164" fontId="6" fillId="0" borderId="6" xfId="23" applyFont="1" applyFill="1" applyBorder="1" applyAlignment="1">
      <alignment horizontal="center"/>
      <protection/>
    </xf>
    <xf numFmtId="164" fontId="1" fillId="0" borderId="6" xfId="23" applyFont="1" applyFill="1" applyBorder="1" applyAlignment="1">
      <alignment horizontal="center"/>
      <protection/>
    </xf>
    <xf numFmtId="166" fontId="1" fillId="2" borderId="6" xfId="22" applyBorder="1">
      <alignment horizontal="right" vertical="center"/>
      <protection hidden="1"/>
    </xf>
    <xf numFmtId="168" fontId="1" fillId="0" borderId="1" xfId="23" applyNumberFormat="1" applyFill="1" applyBorder="1">
      <alignment/>
      <protection/>
    </xf>
    <xf numFmtId="168" fontId="1" fillId="2" borderId="6" xfId="23" applyNumberFormat="1" applyFill="1" applyBorder="1">
      <alignment/>
      <protection/>
    </xf>
    <xf numFmtId="164" fontId="1" fillId="2" borderId="1" xfId="23" applyFont="1" applyFill="1" applyBorder="1" applyAlignment="1">
      <alignment horizontal="center" vertical="center" wrapText="1"/>
      <protection/>
    </xf>
    <xf numFmtId="164" fontId="1" fillId="2" borderId="1" xfId="23" applyFont="1" applyFill="1" applyBorder="1" applyAlignment="1">
      <alignment vertical="center" wrapText="1"/>
      <protection/>
    </xf>
    <xf numFmtId="164" fontId="6" fillId="2" borderId="8" xfId="23" applyFont="1" applyFill="1" applyBorder="1" applyAlignment="1">
      <alignment wrapText="1"/>
      <protection/>
    </xf>
    <xf numFmtId="164" fontId="6" fillId="2" borderId="0" xfId="23" applyFont="1" applyFill="1" applyBorder="1" applyAlignment="1">
      <alignment wrapText="1"/>
      <protection/>
    </xf>
    <xf numFmtId="164" fontId="1" fillId="2" borderId="8" xfId="23" applyFill="1" applyBorder="1" applyAlignment="1">
      <alignment wrapText="1"/>
      <protection/>
    </xf>
    <xf numFmtId="164" fontId="1" fillId="0" borderId="0" xfId="23" applyFill="1" applyBorder="1" applyAlignment="1">
      <alignment horizontal="left" wrapText="1"/>
      <protection/>
    </xf>
    <xf numFmtId="164" fontId="1" fillId="0" borderId="0" xfId="23" applyAlignment="1">
      <alignment/>
      <protection/>
    </xf>
    <xf numFmtId="164" fontId="9" fillId="0" borderId="0" xfId="23" applyFont="1" applyBorder="1" applyAlignment="1">
      <alignment wrapText="1"/>
      <protection/>
    </xf>
    <xf numFmtId="164" fontId="6" fillId="0" borderId="8" xfId="23" applyFont="1" applyBorder="1" applyAlignment="1">
      <alignment vertical="center"/>
      <protection/>
    </xf>
    <xf numFmtId="164" fontId="6" fillId="0" borderId="0" xfId="23" applyFont="1" applyBorder="1" applyAlignment="1">
      <alignment vertical="center"/>
      <protection/>
    </xf>
    <xf numFmtId="164" fontId="6" fillId="0" borderId="1" xfId="23" applyFont="1" applyBorder="1" applyAlignment="1">
      <alignment horizontal="center" vertical="center" wrapText="1"/>
      <protection/>
    </xf>
    <xf numFmtId="164" fontId="1" fillId="0" borderId="1" xfId="23" applyFont="1" applyFill="1" applyBorder="1" applyAlignment="1">
      <alignment vertical="center" wrapText="1"/>
      <protection/>
    </xf>
    <xf numFmtId="164" fontId="1" fillId="0" borderId="1" xfId="23" applyBorder="1" applyAlignment="1">
      <alignment vertical="center"/>
      <protection/>
    </xf>
    <xf numFmtId="164" fontId="6" fillId="0" borderId="11" xfId="23" applyFont="1" applyFill="1" applyBorder="1" applyAlignment="1">
      <alignment vertical="center" wrapText="1"/>
      <protection/>
    </xf>
    <xf numFmtId="164" fontId="6" fillId="0" borderId="6" xfId="23" applyFont="1" applyFill="1" applyBorder="1" applyAlignment="1">
      <alignment horizontal="center" vertical="center" wrapText="1"/>
      <protection/>
    </xf>
    <xf numFmtId="164" fontId="1" fillId="0" borderId="6" xfId="23" applyFont="1" applyFill="1" applyBorder="1" applyAlignment="1">
      <alignment horizontal="center" vertical="center" wrapText="1"/>
      <protection/>
    </xf>
    <xf numFmtId="164" fontId="6" fillId="0" borderId="0" xfId="23" applyFont="1" applyFill="1" applyBorder="1" applyAlignment="1">
      <alignment horizontal="center" vertical="center" wrapText="1"/>
      <protection/>
    </xf>
    <xf numFmtId="164" fontId="1" fillId="0" borderId="0" xfId="23" applyFill="1" applyBorder="1" applyAlignment="1">
      <alignment vertical="center" wrapText="1"/>
      <protection/>
    </xf>
    <xf numFmtId="164" fontId="1" fillId="0" borderId="0" xfId="23" applyFill="1" applyBorder="1" applyAlignment="1">
      <alignment horizontal="center" vertical="center" wrapText="1"/>
      <protection/>
    </xf>
    <xf numFmtId="168" fontId="1" fillId="0" borderId="0" xfId="23" applyNumberFormat="1" applyFill="1" applyBorder="1">
      <alignment/>
      <protection/>
    </xf>
    <xf numFmtId="164" fontId="1" fillId="0" borderId="0" xfId="23" applyFill="1" applyBorder="1" applyAlignment="1">
      <alignment horizontal="left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  <cellStyle name="рубли" xfId="22"/>
    <cellStyle name="Excel Built-in Norm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6262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152400</xdr:rowOff>
    </xdr:from>
    <xdr:to>
      <xdr:col>0</xdr:col>
      <xdr:colOff>304800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52400"/>
          <a:ext cx="1809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0</xdr:col>
      <xdr:colOff>304800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0</xdr:col>
      <xdr:colOff>304800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809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0</xdr:col>
      <xdr:colOff>304800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809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ucoecom.danfoss.com/DOL/index.htm" TargetMode="External" /><Relationship Id="rId2" Type="http://schemas.openxmlformats.org/officeDocument/2006/relationships/hyperlink" Target="http://rucoecom.danfoss.com/DOL/index.htm" TargetMode="External" /><Relationship Id="rId3" Type="http://schemas.openxmlformats.org/officeDocument/2006/relationships/hyperlink" Target="http://rucoecom.danfoss.com/DOL/index.htm" TargetMode="External" /><Relationship Id="rId4" Type="http://schemas.openxmlformats.org/officeDocument/2006/relationships/hyperlink" Target="http://rucoecom.danfoss.com/DOL/index.htm" TargetMode="External" /><Relationship Id="rId5" Type="http://schemas.openxmlformats.org/officeDocument/2006/relationships/hyperlink" Target="http://rucoecom.danfoss.com/DOL/index.htm" TargetMode="External" /><Relationship Id="rId6" Type="http://schemas.openxmlformats.org/officeDocument/2006/relationships/hyperlink" Target="http://rucoecom.danfoss.com/DOL/index.htm" TargetMode="External" /><Relationship Id="rId7" Type="http://schemas.openxmlformats.org/officeDocument/2006/relationships/hyperlink" Target="http://rucoecom.danfoss.com/DOL/index.htm" TargetMode="External" /><Relationship Id="rId8" Type="http://schemas.openxmlformats.org/officeDocument/2006/relationships/hyperlink" Target="http://rucoecom.danfoss.com/DOL/index.htm" TargetMode="External" /><Relationship Id="rId9" Type="http://schemas.openxmlformats.org/officeDocument/2006/relationships/hyperlink" Target="http://rucoecom.danfoss.com/DOL/index.htm" TargetMode="External" /><Relationship Id="rId10" Type="http://schemas.openxmlformats.org/officeDocument/2006/relationships/hyperlink" Target="http://rucoecom.danfoss.com/DOL/index.htm" TargetMode="External" /><Relationship Id="rId1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S176"/>
  <sheetViews>
    <sheetView workbookViewId="0" topLeftCell="A1">
      <selection activeCell="A2" sqref="A2"/>
    </sheetView>
  </sheetViews>
  <sheetFormatPr defaultColWidth="9.140625" defaultRowHeight="12.75"/>
  <cols>
    <col min="1" max="1" width="7.7109375" style="1" customWidth="1"/>
    <col min="2" max="2" width="13.140625" style="1" customWidth="1"/>
    <col min="3" max="3" width="0" style="1" hidden="1" customWidth="1"/>
    <col min="4" max="4" width="15.140625" style="1" customWidth="1"/>
    <col min="5" max="5" width="23.421875" style="1" customWidth="1"/>
    <col min="6" max="6" width="12.7109375" style="1" customWidth="1"/>
    <col min="7" max="7" width="16.140625" style="1" customWidth="1"/>
    <col min="8" max="8" width="16.8515625" style="1" customWidth="1"/>
    <col min="9" max="9" width="11.57421875" style="1" customWidth="1"/>
    <col min="10" max="10" width="9.57421875" style="1" customWidth="1"/>
    <col min="11" max="11" width="13.421875" style="2" customWidth="1"/>
    <col min="12" max="12" width="0" style="2" hidden="1" customWidth="1"/>
    <col min="13" max="13" width="0" style="1" hidden="1" customWidth="1"/>
    <col min="14" max="14" width="11.8515625" style="1" customWidth="1"/>
    <col min="15" max="15" width="12.00390625" style="1" customWidth="1"/>
    <col min="16" max="16" width="3.28125" style="1" customWidth="1"/>
    <col min="17" max="18" width="8.7109375" style="1" customWidth="1"/>
    <col min="19" max="19" width="10.8515625" style="1" customWidth="1"/>
    <col min="20" max="16384" width="8.7109375" style="1" customWidth="1"/>
  </cols>
  <sheetData>
    <row r="1" spans="1:12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43.5" customHeight="1" hidden="1">
      <c r="A2" s="4"/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2" ht="12.7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6" ht="12.75" customHeight="1">
      <c r="A4" s="7" t="s">
        <v>3</v>
      </c>
      <c r="B4" s="7" t="s">
        <v>4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/>
      <c r="L4" s="8" t="s">
        <v>12</v>
      </c>
      <c r="M4" s="9"/>
      <c r="N4" s="7" t="s">
        <v>13</v>
      </c>
      <c r="O4" s="7"/>
      <c r="P4" s="10"/>
    </row>
    <row r="5" spans="1:16" ht="27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11" t="s">
        <v>14</v>
      </c>
      <c r="M5" s="11" t="s">
        <v>15</v>
      </c>
      <c r="N5" s="7" t="s">
        <v>14</v>
      </c>
      <c r="O5" s="7" t="s">
        <v>15</v>
      </c>
      <c r="P5" s="10"/>
    </row>
    <row r="6" spans="1:16" ht="16.5" customHeight="1">
      <c r="A6" s="12" t="s">
        <v>16</v>
      </c>
      <c r="B6" s="13"/>
      <c r="C6" s="13"/>
      <c r="D6" s="13"/>
      <c r="E6" s="13"/>
      <c r="F6" s="13"/>
      <c r="G6" s="13"/>
      <c r="H6" s="13"/>
      <c r="I6" s="13"/>
      <c r="J6" s="14"/>
      <c r="L6" s="13"/>
      <c r="M6" s="13"/>
      <c r="N6" s="15"/>
      <c r="O6" s="15"/>
      <c r="P6" s="16"/>
    </row>
    <row r="7" spans="1:16" ht="12.75">
      <c r="A7" s="17"/>
      <c r="B7" s="18" t="str">
        <f>HYPERLINK("http://rucoecom.danfoss.com/online/index.html?cartCodes="&amp;C7,C7)</f>
        <v>003L7601</v>
      </c>
      <c r="C7" s="19" t="s">
        <v>17</v>
      </c>
      <c r="D7" s="20" t="s">
        <v>18</v>
      </c>
      <c r="E7" s="20">
        <v>15</v>
      </c>
      <c r="F7" s="20" t="s">
        <v>19</v>
      </c>
      <c r="G7" s="20" t="s">
        <v>20</v>
      </c>
      <c r="H7" s="20" t="s">
        <v>21</v>
      </c>
      <c r="I7" s="20">
        <v>1</v>
      </c>
      <c r="J7" s="20" t="s">
        <v>22</v>
      </c>
      <c r="K7" s="20"/>
      <c r="L7" s="21">
        <f>N7*курс!$A$1</f>
        <v>9142.972800000001</v>
      </c>
      <c r="M7" s="21">
        <f>L7*1.18</f>
        <v>10788.707904</v>
      </c>
      <c r="N7" s="22">
        <v>149.8848</v>
      </c>
      <c r="O7" s="22">
        <v>176.8624</v>
      </c>
      <c r="P7" s="23">
        <v>1</v>
      </c>
    </row>
    <row r="8" spans="1:16" ht="12.75">
      <c r="A8" s="17"/>
      <c r="B8" s="18" t="str">
        <f>HYPERLINK("http://rucoecom.danfoss.com/online/index.html?cartCodes="&amp;C8,C8)</f>
        <v>003L7602</v>
      </c>
      <c r="C8" s="19" t="s">
        <v>23</v>
      </c>
      <c r="D8" s="20" t="s">
        <v>18</v>
      </c>
      <c r="E8" s="20">
        <v>20</v>
      </c>
      <c r="F8" s="20" t="s">
        <v>24</v>
      </c>
      <c r="G8" s="20" t="s">
        <v>25</v>
      </c>
      <c r="H8" s="20"/>
      <c r="I8" s="20">
        <v>1</v>
      </c>
      <c r="J8" s="20" t="s">
        <v>22</v>
      </c>
      <c r="K8" s="20"/>
      <c r="L8" s="21">
        <f>N8*курс!$A$1</f>
        <v>9846.01</v>
      </c>
      <c r="M8" s="21">
        <f>L8*1.18</f>
        <v>11618.291799999999</v>
      </c>
      <c r="N8" s="22">
        <v>161.41</v>
      </c>
      <c r="O8" s="22">
        <v>190.44480000000001</v>
      </c>
      <c r="P8" s="23">
        <v>1</v>
      </c>
    </row>
    <row r="9" spans="1:16" ht="12.75">
      <c r="A9" s="17"/>
      <c r="B9" s="18" t="str">
        <f>HYPERLINK("http://rucoecom.danfoss.com/online/index.html?cartCodes="&amp;C9,C9)</f>
        <v>003L7603</v>
      </c>
      <c r="C9" s="19" t="s">
        <v>26</v>
      </c>
      <c r="D9" s="20" t="s">
        <v>18</v>
      </c>
      <c r="E9" s="20">
        <v>25</v>
      </c>
      <c r="F9" s="20" t="s">
        <v>27</v>
      </c>
      <c r="G9" s="20" t="s">
        <v>28</v>
      </c>
      <c r="H9" s="20"/>
      <c r="I9" s="20">
        <v>1</v>
      </c>
      <c r="J9" s="20" t="s">
        <v>22</v>
      </c>
      <c r="K9" s="20"/>
      <c r="L9" s="21">
        <f>N9*курс!$A$1</f>
        <v>11922.2792</v>
      </c>
      <c r="M9" s="21">
        <f>L9*1.18</f>
        <v>14068.289456</v>
      </c>
      <c r="N9" s="22">
        <v>195.4472</v>
      </c>
      <c r="O9" s="22">
        <v>230.6304</v>
      </c>
      <c r="P9" s="23">
        <v>1</v>
      </c>
    </row>
    <row r="10" spans="1:16" ht="12.75">
      <c r="A10" s="17"/>
      <c r="B10" s="18" t="str">
        <f>HYPERLINK("http://rucoecom.danfoss.com/online/index.html?cartCodes="&amp;C10,C10)</f>
        <v>003L7604</v>
      </c>
      <c r="C10" s="19" t="s">
        <v>29</v>
      </c>
      <c r="D10" s="20" t="s">
        <v>18</v>
      </c>
      <c r="E10" s="20">
        <v>32</v>
      </c>
      <c r="F10" s="20" t="s">
        <v>30</v>
      </c>
      <c r="G10" s="20" t="s">
        <v>31</v>
      </c>
      <c r="H10" s="20"/>
      <c r="I10" s="20">
        <v>1</v>
      </c>
      <c r="J10" s="20" t="s">
        <v>22</v>
      </c>
      <c r="K10" s="20"/>
      <c r="L10" s="21">
        <f>N10*курс!$A$1</f>
        <v>15396.4</v>
      </c>
      <c r="M10" s="21">
        <f>L10*1.18</f>
        <v>18167.752</v>
      </c>
      <c r="N10" s="22">
        <v>252.4</v>
      </c>
      <c r="O10" s="22">
        <v>297.81440000000003</v>
      </c>
      <c r="P10" s="23">
        <v>1</v>
      </c>
    </row>
    <row r="11" spans="1:16" ht="12.75">
      <c r="A11" s="17"/>
      <c r="B11" s="18" t="str">
        <f>HYPERLINK("http://rucoecom.danfoss.com/online/index.html?cartCodes="&amp;C11,C11)</f>
        <v>003L7605</v>
      </c>
      <c r="C11" s="19" t="s">
        <v>32</v>
      </c>
      <c r="D11" s="20" t="s">
        <v>18</v>
      </c>
      <c r="E11" s="20">
        <v>40</v>
      </c>
      <c r="F11" s="20" t="s">
        <v>33</v>
      </c>
      <c r="G11" s="20" t="s">
        <v>34</v>
      </c>
      <c r="H11" s="20"/>
      <c r="I11" s="20">
        <v>1</v>
      </c>
      <c r="J11" s="20" t="s">
        <v>22</v>
      </c>
      <c r="K11" s="20"/>
      <c r="L11" s="21">
        <f>N11*курс!$A$1</f>
        <v>16207.016800000001</v>
      </c>
      <c r="M11" s="21">
        <f>L11*1.18</f>
        <v>19124.279824</v>
      </c>
      <c r="N11" s="22">
        <v>265.6888</v>
      </c>
      <c r="O11" s="22">
        <v>313.508</v>
      </c>
      <c r="P11" s="23">
        <v>1</v>
      </c>
    </row>
    <row r="12" spans="1:16" ht="12.75">
      <c r="A12" s="17"/>
      <c r="B12" s="18" t="str">
        <f>HYPERLINK("http://rucoecom.danfoss.com/online/index.html?cartCodes="&amp;C12,C12)</f>
        <v>003L7711</v>
      </c>
      <c r="C12" s="19" t="s">
        <v>35</v>
      </c>
      <c r="D12" s="20" t="s">
        <v>18</v>
      </c>
      <c r="E12" s="20">
        <v>15</v>
      </c>
      <c r="F12" s="20" t="s">
        <v>19</v>
      </c>
      <c r="G12" s="20" t="s">
        <v>20</v>
      </c>
      <c r="H12" s="20" t="s">
        <v>36</v>
      </c>
      <c r="I12" s="20">
        <v>1</v>
      </c>
      <c r="J12" s="20" t="s">
        <v>22</v>
      </c>
      <c r="K12" s="20"/>
      <c r="L12" s="21">
        <f>N12*курс!$A$1</f>
        <v>13046.436</v>
      </c>
      <c r="M12" s="21">
        <f>L12*1.18</f>
        <v>15394.794479999999</v>
      </c>
      <c r="N12" s="22">
        <v>213.876</v>
      </c>
      <c r="O12" s="22">
        <v>252.3768</v>
      </c>
      <c r="P12" s="23">
        <v>1</v>
      </c>
    </row>
    <row r="13" spans="1:16" ht="12.75">
      <c r="A13" s="17"/>
      <c r="B13" s="18" t="str">
        <f>HYPERLINK("http://rucoecom.danfoss.com/online/index.html?cartCodes="&amp;C13,C13)</f>
        <v>003L7712</v>
      </c>
      <c r="C13" s="19" t="s">
        <v>37</v>
      </c>
      <c r="D13" s="20" t="s">
        <v>18</v>
      </c>
      <c r="E13" s="20">
        <v>20</v>
      </c>
      <c r="F13" s="20" t="s">
        <v>24</v>
      </c>
      <c r="G13" s="20" t="s">
        <v>25</v>
      </c>
      <c r="H13" s="20"/>
      <c r="I13" s="20">
        <v>1</v>
      </c>
      <c r="J13" s="20" t="s">
        <v>22</v>
      </c>
      <c r="K13" s="20"/>
      <c r="L13" s="21">
        <f>N13*курс!$A$1</f>
        <v>14065.282400000002</v>
      </c>
      <c r="M13" s="21">
        <f>L13*1.18</f>
        <v>16597.033232</v>
      </c>
      <c r="N13" s="22">
        <v>230.57840000000002</v>
      </c>
      <c r="O13" s="22">
        <v>272.08480000000003</v>
      </c>
      <c r="P13" s="23">
        <v>1</v>
      </c>
    </row>
    <row r="14" spans="1:16" ht="12.75">
      <c r="A14" s="17"/>
      <c r="B14" s="18" t="str">
        <f>HYPERLINK("http://rucoecom.danfoss.com/online/index.html?cartCodes="&amp;C14,C14)</f>
        <v>003L7713</v>
      </c>
      <c r="C14" s="19" t="s">
        <v>38</v>
      </c>
      <c r="D14" s="20" t="s">
        <v>18</v>
      </c>
      <c r="E14" s="20">
        <v>25</v>
      </c>
      <c r="F14" s="20" t="s">
        <v>27</v>
      </c>
      <c r="G14" s="20" t="s">
        <v>28</v>
      </c>
      <c r="H14" s="20"/>
      <c r="I14" s="20">
        <v>1</v>
      </c>
      <c r="J14" s="20" t="s">
        <v>22</v>
      </c>
      <c r="K14" s="20"/>
      <c r="L14" s="21">
        <f>N14*курс!$A$1</f>
        <v>16943.5552</v>
      </c>
      <c r="M14" s="21">
        <f>L14*1.18</f>
        <v>19993.395136</v>
      </c>
      <c r="N14" s="22">
        <v>277.7632</v>
      </c>
      <c r="O14" s="22">
        <v>327.756</v>
      </c>
      <c r="P14" s="23">
        <v>1</v>
      </c>
    </row>
    <row r="15" spans="1:16" ht="12.75">
      <c r="A15" s="17"/>
      <c r="B15" s="18" t="str">
        <f>HYPERLINK("http://rucoecom.danfoss.com/online/index.html?cartCodes="&amp;C15,C15)</f>
        <v>003L7714</v>
      </c>
      <c r="C15" s="19" t="s">
        <v>39</v>
      </c>
      <c r="D15" s="20" t="s">
        <v>18</v>
      </c>
      <c r="E15" s="20">
        <v>32</v>
      </c>
      <c r="F15" s="20" t="s">
        <v>30</v>
      </c>
      <c r="G15" s="20" t="s">
        <v>31</v>
      </c>
      <c r="H15" s="20"/>
      <c r="I15" s="20">
        <v>1</v>
      </c>
      <c r="J15" s="20" t="s">
        <v>22</v>
      </c>
      <c r="K15" s="20"/>
      <c r="L15" s="21">
        <f>N15*курс!$A$1</f>
        <v>21811.3064</v>
      </c>
      <c r="M15" s="21">
        <f>L15*1.18</f>
        <v>25737.341552</v>
      </c>
      <c r="N15" s="22">
        <v>357.5624</v>
      </c>
      <c r="O15" s="22">
        <v>421.928</v>
      </c>
      <c r="P15" s="23">
        <v>1</v>
      </c>
    </row>
    <row r="16" spans="1:16" ht="12.75">
      <c r="A16" s="17"/>
      <c r="B16" s="18" t="str">
        <f>HYPERLINK("http://rucoecom.danfoss.com/online/index.html?cartCodes="&amp;C16,C16)</f>
        <v>003L7715</v>
      </c>
      <c r="C16" s="19" t="s">
        <v>40</v>
      </c>
      <c r="D16" s="20" t="s">
        <v>18</v>
      </c>
      <c r="E16" s="20">
        <v>40</v>
      </c>
      <c r="F16" s="20" t="s">
        <v>33</v>
      </c>
      <c r="G16" s="20" t="s">
        <v>34</v>
      </c>
      <c r="H16" s="20"/>
      <c r="I16" s="20">
        <v>1</v>
      </c>
      <c r="J16" s="20" t="s">
        <v>22</v>
      </c>
      <c r="K16" s="20"/>
      <c r="L16" s="21">
        <f>N16*курс!$A$1</f>
        <v>23801.4192</v>
      </c>
      <c r="M16" s="21">
        <f>L16*1.18</f>
        <v>28085.674656</v>
      </c>
      <c r="N16" s="22">
        <v>390.1872</v>
      </c>
      <c r="O16" s="22">
        <v>460.4184</v>
      </c>
      <c r="P16" s="23">
        <v>1</v>
      </c>
    </row>
    <row r="17" spans="1:16" ht="12.75">
      <c r="A17" s="17"/>
      <c r="B17" s="18" t="str">
        <f>HYPERLINK("http://rucoecom.danfoss.com/online/index.html?cartCodes="&amp;C17,C17)</f>
        <v>003L7616</v>
      </c>
      <c r="C17" s="19" t="s">
        <v>41</v>
      </c>
      <c r="D17" s="20" t="s">
        <v>18</v>
      </c>
      <c r="E17" s="20">
        <v>32</v>
      </c>
      <c r="F17" s="20" t="s">
        <v>30</v>
      </c>
      <c r="G17" s="20" t="s">
        <v>31</v>
      </c>
      <c r="H17" s="20" t="s">
        <v>42</v>
      </c>
      <c r="I17" s="20">
        <v>1</v>
      </c>
      <c r="J17" s="20" t="s">
        <v>22</v>
      </c>
      <c r="K17" s="20"/>
      <c r="L17" s="21">
        <f>N17*курс!$A$1</f>
        <v>16889.6312</v>
      </c>
      <c r="M17" s="21">
        <f>L17*1.18</f>
        <v>19929.764816</v>
      </c>
      <c r="N17" s="22">
        <v>276.8792</v>
      </c>
      <c r="O17" s="22">
        <v>326.716</v>
      </c>
      <c r="P17" s="23">
        <v>2</v>
      </c>
    </row>
    <row r="18" spans="1:16" ht="12.75">
      <c r="A18" s="17"/>
      <c r="B18" s="18" t="str">
        <f>HYPERLINK("http://rucoecom.danfoss.com/online/index.html?cartCodes="&amp;C18,C18)</f>
        <v>003L7617</v>
      </c>
      <c r="C18" s="19" t="s">
        <v>43</v>
      </c>
      <c r="D18" s="20" t="s">
        <v>18</v>
      </c>
      <c r="E18" s="20">
        <v>40</v>
      </c>
      <c r="F18" s="20">
        <v>10</v>
      </c>
      <c r="G18" s="20" t="s">
        <v>34</v>
      </c>
      <c r="H18" s="20"/>
      <c r="I18" s="20">
        <v>1</v>
      </c>
      <c r="J18" s="20" t="s">
        <v>22</v>
      </c>
      <c r="K18" s="20"/>
      <c r="L18" s="21">
        <f>N18*курс!$A$1</f>
        <v>18157.162399999997</v>
      </c>
      <c r="M18" s="21">
        <f>L18*1.18</f>
        <v>21425.451631999997</v>
      </c>
      <c r="N18" s="22">
        <v>297.6584</v>
      </c>
      <c r="O18" s="22">
        <v>351.23920000000004</v>
      </c>
      <c r="P18" s="23">
        <v>2</v>
      </c>
    </row>
    <row r="19" spans="1:16" ht="34.5" customHeight="1">
      <c r="A19" s="24" t="s">
        <v>44</v>
      </c>
      <c r="B19" s="24"/>
      <c r="C19" s="24"/>
      <c r="D19" s="24"/>
      <c r="E19" s="24"/>
      <c r="F19" s="24"/>
      <c r="G19" s="24"/>
      <c r="H19" s="24"/>
      <c r="I19" s="24"/>
      <c r="J19" s="24"/>
      <c r="L19" s="25"/>
      <c r="M19" s="26"/>
      <c r="N19" s="25"/>
      <c r="O19" s="25"/>
      <c r="P19" s="26"/>
    </row>
    <row r="20" spans="1:16" ht="12.75">
      <c r="A20" s="17"/>
      <c r="B20" s="18" t="str">
        <f>HYPERLINK("http://rucoecom.danfoss.com/online/index.html?cartCodes="&amp;C20,C20)</f>
        <v>003Z0611</v>
      </c>
      <c r="C20" s="19" t="s">
        <v>45</v>
      </c>
      <c r="D20" s="20" t="s">
        <v>18</v>
      </c>
      <c r="E20" s="27">
        <v>50</v>
      </c>
      <c r="F20" s="27">
        <v>20</v>
      </c>
      <c r="G20" s="27" t="s">
        <v>46</v>
      </c>
      <c r="H20" s="20" t="s">
        <v>21</v>
      </c>
      <c r="I20" s="20">
        <v>1</v>
      </c>
      <c r="J20" s="20" t="s">
        <v>22</v>
      </c>
      <c r="K20" s="20"/>
      <c r="L20" s="21">
        <f>N20*курс!$A$1</f>
        <v>29535.1264</v>
      </c>
      <c r="M20" s="21">
        <f>L20*1.18</f>
        <v>34851.449152</v>
      </c>
      <c r="N20" s="28">
        <v>484.18240000000003</v>
      </c>
      <c r="O20" s="28">
        <v>571.3344000000001</v>
      </c>
      <c r="P20" s="23">
        <v>2</v>
      </c>
    </row>
    <row r="21" spans="1:16" ht="12.75">
      <c r="A21" s="17"/>
      <c r="B21" s="18" t="str">
        <f>HYPERLINK("http://rucoecom.danfoss.com/online/index.html?cartCodes="&amp;C21,C21)</f>
        <v>003Z0621</v>
      </c>
      <c r="C21" s="19" t="s">
        <v>47</v>
      </c>
      <c r="D21" s="20" t="s">
        <v>18</v>
      </c>
      <c r="E21" s="27"/>
      <c r="F21" s="27"/>
      <c r="G21" s="27"/>
      <c r="H21" s="20" t="s">
        <v>48</v>
      </c>
      <c r="I21" s="20">
        <v>1</v>
      </c>
      <c r="J21" s="20" t="s">
        <v>22</v>
      </c>
      <c r="K21" s="20"/>
      <c r="L21" s="21">
        <f>N21*курс!$A$1</f>
        <v>29535.1264</v>
      </c>
      <c r="M21" s="21">
        <f>L21*1.18</f>
        <v>34851.449152</v>
      </c>
      <c r="N21" s="28">
        <v>484.18240000000003</v>
      </c>
      <c r="O21" s="28">
        <v>571.3344000000001</v>
      </c>
      <c r="P21" s="23">
        <v>2</v>
      </c>
    </row>
    <row r="22" spans="1:16" ht="12.75">
      <c r="A22" s="17"/>
      <c r="B22" s="18" t="str">
        <f>HYPERLINK("http://rucoecom.danfoss.com/online/index.html?cartCodes="&amp;C22,C22)</f>
        <v>003Z0631</v>
      </c>
      <c r="C22" s="19" t="s">
        <v>49</v>
      </c>
      <c r="D22" s="20" t="s">
        <v>18</v>
      </c>
      <c r="E22" s="27"/>
      <c r="F22" s="27"/>
      <c r="G22" s="27"/>
      <c r="H22" s="20" t="s">
        <v>42</v>
      </c>
      <c r="I22" s="20">
        <v>1</v>
      </c>
      <c r="J22" s="20" t="s">
        <v>22</v>
      </c>
      <c r="K22" s="20"/>
      <c r="L22" s="21">
        <f>N22*курс!$A$1</f>
        <v>29535.1264</v>
      </c>
      <c r="M22" s="21">
        <f>L22*1.18</f>
        <v>34851.449152</v>
      </c>
      <c r="N22" s="28">
        <v>484.18240000000003</v>
      </c>
      <c r="O22" s="28">
        <v>571.3344000000001</v>
      </c>
      <c r="P22" s="23">
        <v>2</v>
      </c>
    </row>
    <row r="23" spans="1:16" ht="12.75">
      <c r="A23" s="17"/>
      <c r="B23" s="18" t="str">
        <f>HYPERLINK("http://rucoecom.danfoss.com/online/index.html?cartCodes="&amp;C23,C23)</f>
        <v>003Z0641</v>
      </c>
      <c r="C23" s="19" t="s">
        <v>50</v>
      </c>
      <c r="D23" s="20" t="s">
        <v>18</v>
      </c>
      <c r="E23" s="27"/>
      <c r="F23" s="27"/>
      <c r="G23" s="27"/>
      <c r="H23" s="20" t="s">
        <v>51</v>
      </c>
      <c r="I23" s="20">
        <v>1</v>
      </c>
      <c r="J23" s="20" t="s">
        <v>22</v>
      </c>
      <c r="K23" s="20"/>
      <c r="L23" s="21">
        <f>N23*курс!$A$1</f>
        <v>37926.9696</v>
      </c>
      <c r="M23" s="21">
        <f>L23*1.18</f>
        <v>44753.82412799999</v>
      </c>
      <c r="N23" s="28">
        <v>621.7536</v>
      </c>
      <c r="O23" s="28">
        <v>733.6680000000001</v>
      </c>
      <c r="P23" s="23">
        <v>2</v>
      </c>
    </row>
    <row r="24" spans="1:16" ht="28.5" customHeight="1">
      <c r="A24" s="24" t="s">
        <v>52</v>
      </c>
      <c r="B24" s="24"/>
      <c r="C24" s="24"/>
      <c r="D24" s="24"/>
      <c r="E24" s="24"/>
      <c r="F24" s="24"/>
      <c r="G24" s="24"/>
      <c r="H24" s="24"/>
      <c r="I24" s="24"/>
      <c r="J24" s="24"/>
      <c r="L24" s="25"/>
      <c r="M24" s="26"/>
      <c r="N24" s="25"/>
      <c r="O24" s="25"/>
      <c r="P24" s="26"/>
    </row>
    <row r="25" spans="1:16" ht="12.75">
      <c r="A25" s="17"/>
      <c r="B25" s="18" t="str">
        <f>HYPERLINK("http://rucoecom.danfoss.com/online/index.html?cartCodes="&amp;C25,C25)</f>
        <v>003Z0623</v>
      </c>
      <c r="C25" s="19" t="s">
        <v>53</v>
      </c>
      <c r="D25" s="20" t="s">
        <v>18</v>
      </c>
      <c r="E25" s="20">
        <v>65</v>
      </c>
      <c r="F25" s="20">
        <v>30</v>
      </c>
      <c r="G25" s="20" t="s">
        <v>54</v>
      </c>
      <c r="H25" s="20" t="s">
        <v>48</v>
      </c>
      <c r="I25" s="20">
        <v>1</v>
      </c>
      <c r="J25" s="20" t="s">
        <v>22</v>
      </c>
      <c r="K25" s="20"/>
      <c r="L25" s="21">
        <f>N25*курс!$A$1</f>
        <v>91109.35600000001</v>
      </c>
      <c r="M25" s="21">
        <f>L25*1.18</f>
        <v>107509.04008</v>
      </c>
      <c r="N25" s="28">
        <v>1493.5960000000002</v>
      </c>
      <c r="O25" s="28">
        <v>1762.4464</v>
      </c>
      <c r="P25" s="23">
        <v>2</v>
      </c>
    </row>
    <row r="26" spans="1:16" ht="12.75">
      <c r="A26" s="17"/>
      <c r="B26" s="18" t="str">
        <f>HYPERLINK("http://rucoecom.danfoss.com/online/index.html?cartCodes="&amp;C26,C26)</f>
        <v>003Z0624</v>
      </c>
      <c r="C26" s="19" t="s">
        <v>55</v>
      </c>
      <c r="D26" s="20" t="s">
        <v>18</v>
      </c>
      <c r="E26" s="20">
        <v>80</v>
      </c>
      <c r="F26" s="20">
        <v>48</v>
      </c>
      <c r="G26" s="20" t="s">
        <v>54</v>
      </c>
      <c r="H26" s="20"/>
      <c r="I26" s="20">
        <v>1</v>
      </c>
      <c r="J26" s="20" t="s">
        <v>22</v>
      </c>
      <c r="K26" s="20"/>
      <c r="L26" s="21">
        <f>N26*курс!$A$1</f>
        <v>108934.0928</v>
      </c>
      <c r="M26" s="21">
        <f>L26*1.18</f>
        <v>128542.22950399999</v>
      </c>
      <c r="N26" s="28">
        <v>1785.8048</v>
      </c>
      <c r="O26" s="28">
        <v>2107.248</v>
      </c>
      <c r="P26" s="23">
        <v>2</v>
      </c>
    </row>
    <row r="27" spans="1:16" ht="12.75">
      <c r="A27" s="17"/>
      <c r="B27" s="18" t="str">
        <f>HYPERLINK("http://rucoecom.danfoss.com/online/index.html?cartCodes="&amp;C27,C27)</f>
        <v>003Z0625</v>
      </c>
      <c r="C27" s="19" t="s">
        <v>56</v>
      </c>
      <c r="D27" s="20" t="s">
        <v>18</v>
      </c>
      <c r="E27" s="20">
        <v>100</v>
      </c>
      <c r="F27" s="20">
        <v>76</v>
      </c>
      <c r="G27" s="20" t="s">
        <v>54</v>
      </c>
      <c r="H27" s="20"/>
      <c r="I27" s="20">
        <v>1</v>
      </c>
      <c r="J27" s="20" t="s">
        <v>22</v>
      </c>
      <c r="K27" s="20"/>
      <c r="L27" s="21">
        <f>N27*курс!$A$1</f>
        <v>138644.31360000002</v>
      </c>
      <c r="M27" s="21">
        <f>L27*1.18</f>
        <v>163600.29004800002</v>
      </c>
      <c r="N27" s="28">
        <v>2272.8576000000003</v>
      </c>
      <c r="O27" s="28">
        <v>2681.9728000000005</v>
      </c>
      <c r="P27" s="23">
        <v>2</v>
      </c>
    </row>
    <row r="28" spans="1:16" ht="12.75">
      <c r="A28" s="17"/>
      <c r="B28" s="18" t="str">
        <f>HYPERLINK("http://rucoecom.danfoss.com/online/index.html?cartCodes="&amp;C28,C28)</f>
        <v>003Z0633</v>
      </c>
      <c r="C28" s="19" t="s">
        <v>57</v>
      </c>
      <c r="D28" s="20" t="s">
        <v>18</v>
      </c>
      <c r="E28" s="20">
        <v>65</v>
      </c>
      <c r="F28" s="20">
        <v>30</v>
      </c>
      <c r="G28" s="20" t="s">
        <v>54</v>
      </c>
      <c r="H28" s="20" t="s">
        <v>58</v>
      </c>
      <c r="I28" s="20">
        <v>1</v>
      </c>
      <c r="J28" s="20" t="s">
        <v>22</v>
      </c>
      <c r="K28" s="20"/>
      <c r="L28" s="21">
        <f>N28*курс!$A$1</f>
        <v>91109.35600000001</v>
      </c>
      <c r="M28" s="21">
        <f>L28*1.18</f>
        <v>107509.04008</v>
      </c>
      <c r="N28" s="28">
        <v>1493.5960000000002</v>
      </c>
      <c r="O28" s="28">
        <v>1762.4464</v>
      </c>
      <c r="P28" s="23">
        <v>2</v>
      </c>
    </row>
    <row r="29" spans="1:16" ht="12.75">
      <c r="A29" s="17"/>
      <c r="B29" s="18" t="str">
        <f>HYPERLINK("http://rucoecom.danfoss.com/online/index.html?cartCodes="&amp;C29,C29)</f>
        <v>003Z0634</v>
      </c>
      <c r="C29" s="19" t="s">
        <v>59</v>
      </c>
      <c r="D29" s="20" t="s">
        <v>18</v>
      </c>
      <c r="E29" s="20">
        <v>80</v>
      </c>
      <c r="F29" s="20">
        <v>48</v>
      </c>
      <c r="G29" s="20" t="s">
        <v>54</v>
      </c>
      <c r="H29" s="20"/>
      <c r="I29" s="20">
        <v>1</v>
      </c>
      <c r="J29" s="20" t="s">
        <v>22</v>
      </c>
      <c r="K29" s="20"/>
      <c r="L29" s="21">
        <f>N29*курс!$A$1</f>
        <v>108934.0928</v>
      </c>
      <c r="M29" s="21">
        <f>L29*1.18</f>
        <v>128542.22950399999</v>
      </c>
      <c r="N29" s="28">
        <v>1785.8048</v>
      </c>
      <c r="O29" s="28">
        <v>2107.248</v>
      </c>
      <c r="P29" s="23">
        <v>2</v>
      </c>
    </row>
    <row r="30" spans="1:16" ht="12.75">
      <c r="A30" s="17"/>
      <c r="B30" s="18" t="str">
        <f>HYPERLINK("http://rucoecom.danfoss.com/online/index.html?cartCodes="&amp;C30,C30)</f>
        <v>003Z0635</v>
      </c>
      <c r="C30" s="19" t="s">
        <v>60</v>
      </c>
      <c r="D30" s="20" t="s">
        <v>18</v>
      </c>
      <c r="E30" s="20">
        <v>100</v>
      </c>
      <c r="F30" s="20">
        <v>76</v>
      </c>
      <c r="G30" s="20" t="s">
        <v>54</v>
      </c>
      <c r="H30" s="20"/>
      <c r="I30" s="20">
        <v>1</v>
      </c>
      <c r="J30" s="20" t="s">
        <v>22</v>
      </c>
      <c r="K30" s="20"/>
      <c r="L30" s="21">
        <f>N30*курс!$A$1</f>
        <v>138644.31360000002</v>
      </c>
      <c r="M30" s="21">
        <f>L30*1.18</f>
        <v>163600.29004800002</v>
      </c>
      <c r="N30" s="28">
        <v>2272.8576000000003</v>
      </c>
      <c r="O30" s="28">
        <v>2681.9728000000005</v>
      </c>
      <c r="P30" s="23">
        <v>2</v>
      </c>
    </row>
    <row r="31" spans="1:16" ht="12.75">
      <c r="A31" s="17"/>
      <c r="B31" s="18" t="str">
        <f>HYPERLINK("http://rucoecom.danfoss.com/online/index.html?cartCodes="&amp;C31,C31)</f>
        <v>003Z0643</v>
      </c>
      <c r="C31" s="19" t="s">
        <v>61</v>
      </c>
      <c r="D31" s="20" t="s">
        <v>18</v>
      </c>
      <c r="E31" s="20">
        <v>65</v>
      </c>
      <c r="F31" s="20">
        <v>30</v>
      </c>
      <c r="G31" s="20" t="s">
        <v>54</v>
      </c>
      <c r="H31" s="20" t="s">
        <v>51</v>
      </c>
      <c r="I31" s="20">
        <v>1</v>
      </c>
      <c r="J31" s="20" t="s">
        <v>22</v>
      </c>
      <c r="K31" s="20"/>
      <c r="L31" s="21">
        <f>N31*курс!$A$1</f>
        <v>109329.08</v>
      </c>
      <c r="M31" s="21">
        <f>L31*1.18</f>
        <v>129008.31439999999</v>
      </c>
      <c r="N31" s="28">
        <v>1792.28</v>
      </c>
      <c r="O31" s="28">
        <v>2114.9024</v>
      </c>
      <c r="P31" s="23">
        <v>2</v>
      </c>
    </row>
    <row r="32" spans="1:16" ht="12.75">
      <c r="A32" s="17"/>
      <c r="B32" s="18" t="str">
        <f>HYPERLINK("http://rucoecom.danfoss.com/online/index.html?cartCodes="&amp;C32,C32)</f>
        <v>003Z0644</v>
      </c>
      <c r="C32" s="19" t="s">
        <v>62</v>
      </c>
      <c r="D32" s="20" t="s">
        <v>18</v>
      </c>
      <c r="E32" s="20">
        <v>80</v>
      </c>
      <c r="F32" s="20">
        <v>48</v>
      </c>
      <c r="G32" s="20" t="s">
        <v>54</v>
      </c>
      <c r="H32" s="20"/>
      <c r="I32" s="20">
        <v>1</v>
      </c>
      <c r="J32" s="20" t="s">
        <v>22</v>
      </c>
      <c r="K32" s="20"/>
      <c r="L32" s="21">
        <f>N32*курс!$A$1</f>
        <v>130721.9264</v>
      </c>
      <c r="M32" s="21">
        <f>L32*1.18</f>
        <v>154251.873152</v>
      </c>
      <c r="N32" s="28">
        <v>2142.9824</v>
      </c>
      <c r="O32" s="28">
        <v>2528.7184</v>
      </c>
      <c r="P32" s="23">
        <v>2</v>
      </c>
    </row>
    <row r="33" spans="1:16" ht="12.75">
      <c r="A33" s="17"/>
      <c r="B33" s="18" t="str">
        <f>HYPERLINK("http://rucoecom.danfoss.com/online/index.html?cartCodes="&amp;C33,C33)</f>
        <v>003Z0645</v>
      </c>
      <c r="C33" s="19" t="s">
        <v>63</v>
      </c>
      <c r="D33" s="20" t="s">
        <v>18</v>
      </c>
      <c r="E33" s="20">
        <v>100</v>
      </c>
      <c r="F33" s="20">
        <v>76</v>
      </c>
      <c r="G33" s="20" t="s">
        <v>54</v>
      </c>
      <c r="H33" s="20"/>
      <c r="I33" s="20">
        <v>1</v>
      </c>
      <c r="J33" s="20" t="s">
        <v>22</v>
      </c>
      <c r="K33" s="20"/>
      <c r="L33" s="21">
        <f>N33*курс!$A$1</f>
        <v>154655.3008</v>
      </c>
      <c r="M33" s="21">
        <f>L33*1.18</f>
        <v>182493.254944</v>
      </c>
      <c r="N33" s="28">
        <v>2535.3328</v>
      </c>
      <c r="O33" s="28">
        <v>2991.6952</v>
      </c>
      <c r="P33" s="23">
        <v>2</v>
      </c>
    </row>
    <row r="34" spans="1:16" ht="30.75" customHeight="1">
      <c r="A34" s="24" t="s">
        <v>64</v>
      </c>
      <c r="B34" s="24"/>
      <c r="C34" s="24"/>
      <c r="D34" s="24"/>
      <c r="E34" s="24"/>
      <c r="F34" s="24"/>
      <c r="G34" s="24"/>
      <c r="H34" s="24"/>
      <c r="I34" s="24"/>
      <c r="J34" s="24"/>
      <c r="L34" s="25"/>
      <c r="M34" s="26"/>
      <c r="N34" s="25"/>
      <c r="O34" s="25"/>
      <c r="P34" s="26"/>
    </row>
    <row r="35" spans="1:16" ht="12.75">
      <c r="A35" s="29"/>
      <c r="B35" s="18" t="str">
        <f>HYPERLINK("http://rucoecom.danfoss.com/online/index.html?cartCodes="&amp;C35,C35)</f>
        <v>003L7621</v>
      </c>
      <c r="C35" s="19" t="s">
        <v>65</v>
      </c>
      <c r="D35" s="20" t="s">
        <v>66</v>
      </c>
      <c r="E35" s="20">
        <v>15</v>
      </c>
      <c r="F35" s="20" t="s">
        <v>19</v>
      </c>
      <c r="G35" s="20" t="s">
        <v>20</v>
      </c>
      <c r="H35" s="30" t="s">
        <v>67</v>
      </c>
      <c r="I35" s="20">
        <v>1</v>
      </c>
      <c r="J35" s="20" t="s">
        <v>22</v>
      </c>
      <c r="K35" s="20"/>
      <c r="L35" s="21">
        <f>N35*курс!$A$1</f>
        <v>8741.91</v>
      </c>
      <c r="M35" s="21">
        <f>L35*1.18</f>
        <v>10315.4538</v>
      </c>
      <c r="N35" s="22">
        <v>143.31</v>
      </c>
      <c r="O35" s="22">
        <v>169.12480000000002</v>
      </c>
      <c r="P35" s="23">
        <v>1</v>
      </c>
    </row>
    <row r="36" spans="1:16" ht="12.75">
      <c r="A36" s="29"/>
      <c r="B36" s="18" t="str">
        <f>HYPERLINK("http://rucoecom.danfoss.com/online/index.html?cartCodes="&amp;C36,C36)</f>
        <v>003L7622</v>
      </c>
      <c r="C36" s="19" t="s">
        <v>68</v>
      </c>
      <c r="D36" s="20" t="s">
        <v>66</v>
      </c>
      <c r="E36" s="20">
        <v>20</v>
      </c>
      <c r="F36" s="20" t="s">
        <v>24</v>
      </c>
      <c r="G36" s="20" t="s">
        <v>25</v>
      </c>
      <c r="H36" s="30"/>
      <c r="I36" s="20">
        <v>1</v>
      </c>
      <c r="J36" s="20" t="s">
        <v>22</v>
      </c>
      <c r="K36" s="20"/>
      <c r="L36" s="21">
        <f>N36*курс!$A$1</f>
        <v>9380.872800000001</v>
      </c>
      <c r="M36" s="21">
        <f>L36*1.18</f>
        <v>11069.429904</v>
      </c>
      <c r="N36" s="22">
        <v>153.78480000000002</v>
      </c>
      <c r="O36" s="22">
        <v>181.4696</v>
      </c>
      <c r="P36" s="23">
        <v>1</v>
      </c>
    </row>
    <row r="37" spans="1:16" ht="12.75">
      <c r="A37" s="29"/>
      <c r="B37" s="18" t="str">
        <f>HYPERLINK("http://rucoecom.danfoss.com/online/index.html?cartCodes="&amp;C37,C37)</f>
        <v>003L7623</v>
      </c>
      <c r="C37" s="19" t="s">
        <v>69</v>
      </c>
      <c r="D37" s="20" t="s">
        <v>66</v>
      </c>
      <c r="E37" s="20">
        <v>25</v>
      </c>
      <c r="F37" s="20" t="s">
        <v>27</v>
      </c>
      <c r="G37" s="20" t="s">
        <v>28</v>
      </c>
      <c r="H37" s="30"/>
      <c r="I37" s="20">
        <v>1</v>
      </c>
      <c r="J37" s="20" t="s">
        <v>22</v>
      </c>
      <c r="K37" s="20"/>
      <c r="L37" s="21">
        <f>N37*курс!$A$1</f>
        <v>11995.8696</v>
      </c>
      <c r="M37" s="21">
        <f>L37*1.18</f>
        <v>14155.126128</v>
      </c>
      <c r="N37" s="22">
        <v>196.6536</v>
      </c>
      <c r="O37" s="22">
        <v>232.0552</v>
      </c>
      <c r="P37" s="23">
        <v>1</v>
      </c>
    </row>
    <row r="38" spans="1:16" ht="12.75">
      <c r="A38" s="29"/>
      <c r="B38" s="18" t="str">
        <f>HYPERLINK("http://rucoecom.danfoss.com/online/index.html?cartCodes="&amp;C38,C38)</f>
        <v>003L7624</v>
      </c>
      <c r="C38" s="19" t="s">
        <v>70</v>
      </c>
      <c r="D38" s="20" t="s">
        <v>66</v>
      </c>
      <c r="E38" s="20">
        <v>32</v>
      </c>
      <c r="F38" s="20" t="s">
        <v>30</v>
      </c>
      <c r="G38" s="20" t="s">
        <v>31</v>
      </c>
      <c r="H38" s="30"/>
      <c r="I38" s="20">
        <v>1</v>
      </c>
      <c r="J38" s="20" t="s">
        <v>22</v>
      </c>
      <c r="K38" s="20"/>
      <c r="L38" s="21">
        <f>N38*курс!$A$1</f>
        <v>14702.220000000001</v>
      </c>
      <c r="M38" s="21">
        <f>L38*1.18</f>
        <v>17348.6196</v>
      </c>
      <c r="N38" s="22">
        <v>241.02</v>
      </c>
      <c r="O38" s="22">
        <v>284.41920000000005</v>
      </c>
      <c r="P38" s="23">
        <v>1</v>
      </c>
    </row>
    <row r="39" spans="1:16" ht="12.75">
      <c r="A39" s="29"/>
      <c r="B39" s="18" t="str">
        <f>HYPERLINK("http://rucoecom.danfoss.com/online/index.html?cartCodes="&amp;C39,C39)</f>
        <v>003L7625</v>
      </c>
      <c r="C39" s="31" t="s">
        <v>71</v>
      </c>
      <c r="D39" s="30" t="s">
        <v>66</v>
      </c>
      <c r="E39" s="30">
        <v>40</v>
      </c>
      <c r="F39" s="30" t="s">
        <v>33</v>
      </c>
      <c r="G39" s="30" t="s">
        <v>34</v>
      </c>
      <c r="H39" s="30"/>
      <c r="I39" s="30">
        <v>1</v>
      </c>
      <c r="J39" s="20" t="s">
        <v>22</v>
      </c>
      <c r="K39" s="20"/>
      <c r="L39" s="21">
        <f>N39*курс!$A$1</f>
        <v>15860.6344</v>
      </c>
      <c r="M39" s="21">
        <f>L39*1.18</f>
        <v>18715.548592</v>
      </c>
      <c r="N39" s="32">
        <v>260.0104</v>
      </c>
      <c r="O39" s="32">
        <v>306.8104</v>
      </c>
      <c r="P39" s="33">
        <v>1</v>
      </c>
    </row>
    <row r="40" spans="1:16" ht="12.75">
      <c r="A40" s="34"/>
      <c r="B40" s="34"/>
      <c r="C40" s="34"/>
      <c r="D40" s="34"/>
      <c r="E40" s="34"/>
      <c r="F40" s="34"/>
      <c r="G40" s="34"/>
      <c r="H40" s="34"/>
      <c r="I40" s="34"/>
      <c r="J40" s="35"/>
      <c r="L40" s="36"/>
      <c r="M40" s="36"/>
      <c r="N40" s="34"/>
      <c r="O40" s="34"/>
      <c r="P40" s="34"/>
    </row>
    <row r="41" spans="1:16" ht="18.75" customHeight="1">
      <c r="A41" s="7" t="s">
        <v>3</v>
      </c>
      <c r="B41" s="7" t="s">
        <v>4</v>
      </c>
      <c r="C41" s="7" t="s">
        <v>4</v>
      </c>
      <c r="D41" s="7" t="s">
        <v>5</v>
      </c>
      <c r="E41" s="7" t="s">
        <v>72</v>
      </c>
      <c r="F41" s="7" t="s">
        <v>73</v>
      </c>
      <c r="G41" s="7" t="s">
        <v>8</v>
      </c>
      <c r="H41" s="7" t="s">
        <v>74</v>
      </c>
      <c r="I41" s="7" t="s">
        <v>10</v>
      </c>
      <c r="J41" s="7" t="s">
        <v>11</v>
      </c>
      <c r="K41" s="7"/>
      <c r="L41" s="8" t="s">
        <v>12</v>
      </c>
      <c r="M41" s="9"/>
      <c r="N41" s="7" t="s">
        <v>13</v>
      </c>
      <c r="O41" s="7"/>
      <c r="P41" s="10"/>
    </row>
    <row r="42" spans="1:16" ht="22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11" t="s">
        <v>14</v>
      </c>
      <c r="M42" s="11" t="s">
        <v>15</v>
      </c>
      <c r="N42" s="7" t="s">
        <v>14</v>
      </c>
      <c r="O42" s="7" t="s">
        <v>15</v>
      </c>
      <c r="P42" s="10"/>
    </row>
    <row r="43" spans="1:16" ht="46.5" customHeight="1">
      <c r="A43" s="37" t="s">
        <v>75</v>
      </c>
      <c r="B43" s="37"/>
      <c r="C43" s="37"/>
      <c r="D43" s="37"/>
      <c r="E43" s="37"/>
      <c r="F43" s="37"/>
      <c r="G43" s="37"/>
      <c r="H43" s="37"/>
      <c r="I43" s="37"/>
      <c r="J43" s="14"/>
      <c r="L43" s="13"/>
      <c r="M43" s="38"/>
      <c r="N43" s="39"/>
      <c r="O43" s="39"/>
      <c r="P43" s="39"/>
    </row>
    <row r="44" spans="1:16" ht="12.75">
      <c r="A44" s="17"/>
      <c r="B44" s="18" t="str">
        <f>HYPERLINK("http://rucoecom.danfoss.com/online/index.html?cartCodes="&amp;C44,C44)</f>
        <v>003Z1402</v>
      </c>
      <c r="C44" s="19" t="s">
        <v>76</v>
      </c>
      <c r="D44" s="20" t="s">
        <v>77</v>
      </c>
      <c r="E44" s="20">
        <v>15</v>
      </c>
      <c r="F44" s="40">
        <v>0.16</v>
      </c>
      <c r="G44" s="41" t="s">
        <v>78</v>
      </c>
      <c r="H44" s="20" t="s">
        <v>79</v>
      </c>
      <c r="I44" s="40">
        <v>1</v>
      </c>
      <c r="J44" s="20" t="s">
        <v>22</v>
      </c>
      <c r="K44" s="20"/>
      <c r="L44" s="21">
        <f>N44*курс!$A$1</f>
        <v>11590.488</v>
      </c>
      <c r="M44" s="21">
        <f>L44*1.18</f>
        <v>13676.775839999998</v>
      </c>
      <c r="N44" s="28">
        <v>190.00799999999998</v>
      </c>
      <c r="O44" s="42">
        <v>224.2136</v>
      </c>
      <c r="P44" s="23"/>
    </row>
    <row r="45" spans="1:16" ht="12.75">
      <c r="A45" s="17"/>
      <c r="B45" s="18" t="str">
        <f>HYPERLINK("http://rucoecom.danfoss.com/online/index.html?cartCodes="&amp;C45,C45)</f>
        <v>003Z1403</v>
      </c>
      <c r="C45" s="19" t="s">
        <v>80</v>
      </c>
      <c r="D45" s="20" t="s">
        <v>77</v>
      </c>
      <c r="E45" s="20">
        <v>20</v>
      </c>
      <c r="F45" s="40">
        <v>0.16</v>
      </c>
      <c r="G45" s="41" t="s">
        <v>81</v>
      </c>
      <c r="H45" s="20" t="s">
        <v>82</v>
      </c>
      <c r="I45" s="40">
        <v>1</v>
      </c>
      <c r="J45" s="20" t="s">
        <v>22</v>
      </c>
      <c r="K45" s="20"/>
      <c r="L45" s="21">
        <f>N45*курс!$A$1</f>
        <v>12798.385600000001</v>
      </c>
      <c r="M45" s="21">
        <f>L45*1.18</f>
        <v>15102.095008</v>
      </c>
      <c r="N45" s="28">
        <v>209.80960000000002</v>
      </c>
      <c r="O45" s="42">
        <v>247.57200000000003</v>
      </c>
      <c r="P45" s="23"/>
    </row>
    <row r="46" spans="1:16" ht="12.75">
      <c r="A46" s="17"/>
      <c r="B46" s="18" t="str">
        <f>HYPERLINK("http://rucoecom.danfoss.com/online/index.html?cartCodes="&amp;C46,C46)</f>
        <v>003Z1404</v>
      </c>
      <c r="C46" s="19" t="s">
        <v>83</v>
      </c>
      <c r="D46" s="20" t="s">
        <v>77</v>
      </c>
      <c r="E46" s="20">
        <v>25</v>
      </c>
      <c r="F46" s="40">
        <v>0.16</v>
      </c>
      <c r="G46" s="41" t="s">
        <v>84</v>
      </c>
      <c r="H46" s="20" t="s">
        <v>85</v>
      </c>
      <c r="I46" s="40">
        <v>1</v>
      </c>
      <c r="J46" s="20" t="s">
        <v>22</v>
      </c>
      <c r="K46" s="20"/>
      <c r="L46" s="21">
        <f>N46*курс!$A$1</f>
        <v>14209.2912</v>
      </c>
      <c r="M46" s="21">
        <f>L46*1.18</f>
        <v>16766.963615999997</v>
      </c>
      <c r="N46" s="28">
        <v>232.9392</v>
      </c>
      <c r="O46" s="42">
        <v>274.872</v>
      </c>
      <c r="P46" s="23"/>
    </row>
    <row r="47" spans="3:16" ht="12.75">
      <c r="C47" s="43"/>
      <c r="D47" s="44"/>
      <c r="E47" s="44"/>
      <c r="F47" s="44"/>
      <c r="G47" s="44"/>
      <c r="H47" s="44"/>
      <c r="I47" s="44"/>
      <c r="J47" s="44"/>
      <c r="L47" s="45"/>
      <c r="M47" s="45"/>
      <c r="N47" s="46"/>
      <c r="O47" s="46"/>
      <c r="P47" s="47"/>
    </row>
    <row r="48" spans="1:16" ht="12.75" customHeight="1">
      <c r="A48" s="7" t="s">
        <v>3</v>
      </c>
      <c r="B48" s="7" t="s">
        <v>4</v>
      </c>
      <c r="C48" s="7" t="s">
        <v>4</v>
      </c>
      <c r="D48" s="7" t="s">
        <v>5</v>
      </c>
      <c r="E48" s="7" t="s">
        <v>86</v>
      </c>
      <c r="F48" s="7" t="s">
        <v>87</v>
      </c>
      <c r="G48" s="7" t="s">
        <v>8</v>
      </c>
      <c r="H48" s="7" t="s">
        <v>88</v>
      </c>
      <c r="I48" s="7" t="s">
        <v>10</v>
      </c>
      <c r="J48" s="7" t="s">
        <v>11</v>
      </c>
      <c r="K48" s="7"/>
      <c r="L48" s="8" t="s">
        <v>12</v>
      </c>
      <c r="M48" s="9"/>
      <c r="N48" s="7" t="s">
        <v>13</v>
      </c>
      <c r="O48" s="7"/>
      <c r="P48" s="48"/>
    </row>
    <row r="49" spans="1:16" ht="28.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11" t="s">
        <v>14</v>
      </c>
      <c r="M49" s="11" t="s">
        <v>15</v>
      </c>
      <c r="N49" s="7" t="s">
        <v>14</v>
      </c>
      <c r="O49" s="7" t="s">
        <v>15</v>
      </c>
      <c r="P49" s="48"/>
    </row>
    <row r="50" spans="1:16" s="50" customFormat="1" ht="33.75" customHeight="1">
      <c r="A50" s="24" t="s">
        <v>89</v>
      </c>
      <c r="B50" s="24"/>
      <c r="C50" s="24"/>
      <c r="D50" s="24"/>
      <c r="E50" s="24"/>
      <c r="F50" s="24"/>
      <c r="G50" s="24"/>
      <c r="H50" s="24"/>
      <c r="I50" s="24"/>
      <c r="J50" s="49"/>
      <c r="L50" s="51"/>
      <c r="M50" s="51"/>
      <c r="N50" s="52"/>
      <c r="O50" s="52"/>
      <c r="P50" s="53"/>
    </row>
    <row r="51" spans="1:16" s="50" customFormat="1" ht="12.75">
      <c r="A51" s="54"/>
      <c r="B51" s="18" t="str">
        <f>HYPERLINK("http://rucoecom.danfoss.com/online/index.html?cartCodes="&amp;C51,C51)</f>
        <v>003Z4041</v>
      </c>
      <c r="C51" s="55" t="s">
        <v>90</v>
      </c>
      <c r="D51" s="41" t="s">
        <v>91</v>
      </c>
      <c r="E51" s="41">
        <v>15</v>
      </c>
      <c r="F51" s="41">
        <v>3</v>
      </c>
      <c r="G51" s="41" t="s">
        <v>20</v>
      </c>
      <c r="H51" s="41" t="s">
        <v>54</v>
      </c>
      <c r="I51" s="41">
        <v>1</v>
      </c>
      <c r="J51" s="41" t="s">
        <v>22</v>
      </c>
      <c r="K51" s="41"/>
      <c r="L51" s="21">
        <f>N51*курс!$A$1</f>
        <v>5319.4439999999995</v>
      </c>
      <c r="M51" s="21">
        <f>L51*1.18</f>
        <v>6276.943919999999</v>
      </c>
      <c r="N51" s="56">
        <v>87.204</v>
      </c>
      <c r="O51" s="56">
        <v>102.8976</v>
      </c>
      <c r="P51" s="57">
        <v>1</v>
      </c>
    </row>
    <row r="52" spans="1:16" s="50" customFormat="1" ht="12.75">
      <c r="A52" s="54"/>
      <c r="B52" s="18" t="str">
        <f>HYPERLINK("http://rucoecom.danfoss.com/online/index.html?cartCodes="&amp;C52,C52)</f>
        <v>003Z4042</v>
      </c>
      <c r="C52" s="55" t="s">
        <v>92</v>
      </c>
      <c r="D52" s="41" t="s">
        <v>91</v>
      </c>
      <c r="E52" s="41">
        <v>20</v>
      </c>
      <c r="F52" s="41">
        <v>6</v>
      </c>
      <c r="G52" s="41" t="s">
        <v>25</v>
      </c>
      <c r="H52" s="41" t="s">
        <v>54</v>
      </c>
      <c r="I52" s="41">
        <v>1</v>
      </c>
      <c r="J52" s="41" t="s">
        <v>22</v>
      </c>
      <c r="K52" s="41"/>
      <c r="L52" s="21">
        <f>N52*курс!$A$1</f>
        <v>5788.2656</v>
      </c>
      <c r="M52" s="21">
        <f>L52*1.18</f>
        <v>6830.153407999999</v>
      </c>
      <c r="N52" s="56">
        <v>94.8896</v>
      </c>
      <c r="O52" s="56">
        <v>111.96640000000001</v>
      </c>
      <c r="P52" s="57">
        <v>1</v>
      </c>
    </row>
    <row r="53" spans="1:16" s="50" customFormat="1" ht="12.75">
      <c r="A53" s="54"/>
      <c r="B53" s="18" t="str">
        <f>HYPERLINK("http://rucoecom.danfoss.com/online/index.html?cartCodes="&amp;C53,C53)</f>
        <v>003Z4043</v>
      </c>
      <c r="C53" s="55" t="s">
        <v>93</v>
      </c>
      <c r="D53" s="41" t="s">
        <v>91</v>
      </c>
      <c r="E53" s="41">
        <v>25</v>
      </c>
      <c r="F53" s="41">
        <v>9.5</v>
      </c>
      <c r="G53" s="41" t="s">
        <v>28</v>
      </c>
      <c r="H53" s="41" t="s">
        <v>54</v>
      </c>
      <c r="I53" s="41">
        <v>1</v>
      </c>
      <c r="J53" s="41" t="s">
        <v>22</v>
      </c>
      <c r="K53" s="41"/>
      <c r="L53" s="21">
        <f>N53*курс!$A$1</f>
        <v>6532.4168</v>
      </c>
      <c r="M53" s="21">
        <f>L53*1.18</f>
        <v>7708.251824</v>
      </c>
      <c r="N53" s="56">
        <v>107.0888</v>
      </c>
      <c r="O53" s="56">
        <v>126.36</v>
      </c>
      <c r="P53" s="57">
        <v>1</v>
      </c>
    </row>
    <row r="54" spans="1:16" s="50" customFormat="1" ht="12.75">
      <c r="A54" s="54"/>
      <c r="B54" s="18" t="str">
        <f>HYPERLINK("http://rucoecom.danfoss.com/online/index.html?cartCodes="&amp;C54,C54)</f>
        <v>003Z4044</v>
      </c>
      <c r="C54" s="55" t="s">
        <v>94</v>
      </c>
      <c r="D54" s="41" t="s">
        <v>91</v>
      </c>
      <c r="E54" s="41">
        <v>32</v>
      </c>
      <c r="F54" s="41">
        <v>18</v>
      </c>
      <c r="G54" s="41" t="s">
        <v>31</v>
      </c>
      <c r="H54" s="41" t="s">
        <v>54</v>
      </c>
      <c r="I54" s="41">
        <v>1</v>
      </c>
      <c r="J54" s="41" t="s">
        <v>22</v>
      </c>
      <c r="K54" s="41"/>
      <c r="L54" s="21">
        <f>N54*курс!$A$1</f>
        <v>8246.5656</v>
      </c>
      <c r="M54" s="21">
        <f>L54*1.18</f>
        <v>9730.947408</v>
      </c>
      <c r="N54" s="56">
        <v>135.1896</v>
      </c>
      <c r="O54" s="56">
        <v>159.5256</v>
      </c>
      <c r="P54" s="57">
        <v>1</v>
      </c>
    </row>
    <row r="55" spans="1:16" s="50" customFormat="1" ht="12.75">
      <c r="A55" s="54"/>
      <c r="B55" s="18" t="str">
        <f>HYPERLINK("http://rucoecom.danfoss.com/online/index.html?cartCodes="&amp;C55,C55)</f>
        <v>003Z4045</v>
      </c>
      <c r="C55" s="55" t="s">
        <v>95</v>
      </c>
      <c r="D55" s="41" t="s">
        <v>91</v>
      </c>
      <c r="E55" s="41">
        <v>40</v>
      </c>
      <c r="F55" s="41">
        <v>26</v>
      </c>
      <c r="G55" s="41" t="s">
        <v>34</v>
      </c>
      <c r="H55" s="41" t="s">
        <v>54</v>
      </c>
      <c r="I55" s="41">
        <v>1</v>
      </c>
      <c r="J55" s="41" t="s">
        <v>22</v>
      </c>
      <c r="K55" s="41"/>
      <c r="L55" s="21">
        <f>N55*курс!$A$1</f>
        <v>10324.225600000002</v>
      </c>
      <c r="M55" s="21">
        <f>L55*1.18</f>
        <v>12182.586208</v>
      </c>
      <c r="N55" s="56">
        <v>169.24960000000002</v>
      </c>
      <c r="O55" s="56">
        <v>199.71120000000002</v>
      </c>
      <c r="P55" s="57">
        <v>1</v>
      </c>
    </row>
    <row r="56" spans="1:16" s="50" customFormat="1" ht="12.75">
      <c r="A56" s="54"/>
      <c r="B56" s="18" t="str">
        <f>HYPERLINK("http://rucoecom.danfoss.com/online/index.html?cartCodes="&amp;C56,C56)</f>
        <v>003Z4046</v>
      </c>
      <c r="C56" s="55" t="s">
        <v>96</v>
      </c>
      <c r="D56" s="41" t="s">
        <v>91</v>
      </c>
      <c r="E56" s="41">
        <v>50</v>
      </c>
      <c r="F56" s="41">
        <v>40</v>
      </c>
      <c r="G56" s="41" t="s">
        <v>97</v>
      </c>
      <c r="H56" s="41" t="s">
        <v>54</v>
      </c>
      <c r="I56" s="41">
        <v>1</v>
      </c>
      <c r="J56" s="41" t="s">
        <v>22</v>
      </c>
      <c r="K56" s="41"/>
      <c r="L56" s="21">
        <f>N56*курс!$A$1</f>
        <v>14244.8176</v>
      </c>
      <c r="M56" s="21">
        <f>L56*1.18</f>
        <v>16808.884768</v>
      </c>
      <c r="N56" s="56">
        <v>233.5216</v>
      </c>
      <c r="O56" s="56">
        <v>275.5584</v>
      </c>
      <c r="P56" s="57">
        <v>1</v>
      </c>
    </row>
    <row r="57" spans="1:16" ht="18" customHeight="1">
      <c r="A57" s="58" t="s">
        <v>98</v>
      </c>
      <c r="B57" s="59"/>
      <c r="C57" s="59"/>
      <c r="D57" s="59"/>
      <c r="E57" s="59"/>
      <c r="F57" s="59"/>
      <c r="G57" s="59"/>
      <c r="H57" s="59"/>
      <c r="I57" s="59"/>
      <c r="J57" s="60"/>
      <c r="L57" s="61"/>
      <c r="M57" s="61"/>
      <c r="N57" s="59"/>
      <c r="O57" s="59"/>
      <c r="P57" s="62"/>
    </row>
    <row r="58" spans="1:16" ht="12.75">
      <c r="A58" s="17"/>
      <c r="B58" s="18" t="str">
        <f>HYPERLINK("http://rucoecom.danfoss.com/online/index.html?cartCodes="&amp;C58,C58)</f>
        <v>003L7641</v>
      </c>
      <c r="C58" s="55" t="s">
        <v>99</v>
      </c>
      <c r="D58" s="41" t="s">
        <v>100</v>
      </c>
      <c r="E58" s="41">
        <v>15</v>
      </c>
      <c r="F58" s="41" t="s">
        <v>19</v>
      </c>
      <c r="G58" s="41" t="s">
        <v>20</v>
      </c>
      <c r="H58" s="41" t="s">
        <v>54</v>
      </c>
      <c r="I58" s="41">
        <v>1</v>
      </c>
      <c r="J58" s="41" t="s">
        <v>22</v>
      </c>
      <c r="K58" s="41"/>
      <c r="L58" s="21">
        <f>N58*курс!$A$1</f>
        <v>3183.4192000000003</v>
      </c>
      <c r="M58" s="21">
        <f>L58*1.18</f>
        <v>3756.434656</v>
      </c>
      <c r="N58" s="42">
        <v>52.187200000000004</v>
      </c>
      <c r="O58" s="42">
        <v>61.5784</v>
      </c>
      <c r="P58" s="63">
        <v>1</v>
      </c>
    </row>
    <row r="59" spans="1:16" ht="12.75">
      <c r="A59" s="17"/>
      <c r="B59" s="18" t="str">
        <f>HYPERLINK("http://rucoecom.danfoss.com/online/index.html?cartCodes="&amp;C59,C59)</f>
        <v>003L7642</v>
      </c>
      <c r="C59" s="55" t="s">
        <v>101</v>
      </c>
      <c r="D59" s="41" t="s">
        <v>100</v>
      </c>
      <c r="E59" s="41">
        <v>20</v>
      </c>
      <c r="F59" s="41" t="s">
        <v>24</v>
      </c>
      <c r="G59" s="41" t="s">
        <v>25</v>
      </c>
      <c r="H59" s="41" t="s">
        <v>54</v>
      </c>
      <c r="I59" s="41">
        <v>1</v>
      </c>
      <c r="J59" s="41" t="s">
        <v>22</v>
      </c>
      <c r="K59" s="41"/>
      <c r="L59" s="21">
        <f>N59*курс!$A$1</f>
        <v>3628.7680000000005</v>
      </c>
      <c r="M59" s="21">
        <f>L59*1.18</f>
        <v>4281.94624</v>
      </c>
      <c r="N59" s="42">
        <v>59.48800000000001</v>
      </c>
      <c r="O59" s="42">
        <v>70.2</v>
      </c>
      <c r="P59" s="63">
        <v>1</v>
      </c>
    </row>
    <row r="60" spans="1:16" ht="12.75">
      <c r="A60" s="17"/>
      <c r="B60" s="18" t="str">
        <f>HYPERLINK("http://rucoecom.danfoss.com/online/index.html?cartCodes="&amp;C60,C60)</f>
        <v>003L7643</v>
      </c>
      <c r="C60" s="55" t="s">
        <v>102</v>
      </c>
      <c r="D60" s="41" t="s">
        <v>100</v>
      </c>
      <c r="E60" s="41">
        <v>25</v>
      </c>
      <c r="F60" s="41" t="s">
        <v>27</v>
      </c>
      <c r="G60" s="41" t="s">
        <v>28</v>
      </c>
      <c r="H60" s="41" t="s">
        <v>54</v>
      </c>
      <c r="I60" s="41">
        <v>1</v>
      </c>
      <c r="J60" s="41" t="s">
        <v>22</v>
      </c>
      <c r="K60" s="41"/>
      <c r="L60" s="21">
        <f>N60*курс!$A$1</f>
        <v>4371.87</v>
      </c>
      <c r="M60" s="21">
        <f>L60*1.18</f>
        <v>5158.8066</v>
      </c>
      <c r="N60" s="42">
        <v>71.67</v>
      </c>
      <c r="O60" s="42">
        <v>84.552</v>
      </c>
      <c r="P60" s="63">
        <v>1</v>
      </c>
    </row>
    <row r="61" spans="1:16" ht="12.75">
      <c r="A61" s="17"/>
      <c r="B61" s="18" t="str">
        <f>HYPERLINK("http://rucoecom.danfoss.com/online/index.html?cartCodes="&amp;C61,C61)</f>
        <v>003L7644</v>
      </c>
      <c r="C61" s="55" t="s">
        <v>103</v>
      </c>
      <c r="D61" s="41" t="s">
        <v>100</v>
      </c>
      <c r="E61" s="41">
        <v>32</v>
      </c>
      <c r="F61" s="41" t="s">
        <v>30</v>
      </c>
      <c r="G61" s="41" t="s">
        <v>31</v>
      </c>
      <c r="H61" s="41" t="s">
        <v>54</v>
      </c>
      <c r="I61" s="41">
        <v>1</v>
      </c>
      <c r="J61" s="41" t="s">
        <v>22</v>
      </c>
      <c r="K61" s="41"/>
      <c r="L61" s="21">
        <f>N61*курс!$A$1</f>
        <v>6524.1696</v>
      </c>
      <c r="M61" s="21">
        <f>L61*1.18</f>
        <v>7698.520128</v>
      </c>
      <c r="N61" s="42">
        <v>106.95360000000001</v>
      </c>
      <c r="O61" s="42">
        <v>126.204</v>
      </c>
      <c r="P61" s="63">
        <v>1</v>
      </c>
    </row>
    <row r="62" spans="1:16" ht="12.75">
      <c r="A62" s="17"/>
      <c r="B62" s="18" t="str">
        <f>HYPERLINK("http://rucoecom.danfoss.com/online/index.html?cartCodes="&amp;C62,C62)</f>
        <v>003L7645</v>
      </c>
      <c r="C62" s="55" t="s">
        <v>104</v>
      </c>
      <c r="D62" s="41" t="s">
        <v>100</v>
      </c>
      <c r="E62" s="41">
        <v>40</v>
      </c>
      <c r="F62" s="41" t="s">
        <v>33</v>
      </c>
      <c r="G62" s="41" t="s">
        <v>34</v>
      </c>
      <c r="H62" s="41" t="s">
        <v>54</v>
      </c>
      <c r="I62" s="41">
        <v>1</v>
      </c>
      <c r="J62" s="41" t="s">
        <v>22</v>
      </c>
      <c r="K62" s="41"/>
      <c r="L62" s="21">
        <f>N62*курс!$A$1</f>
        <v>7267.052000000001</v>
      </c>
      <c r="M62" s="21">
        <f>L62*1.18</f>
        <v>8575.121360000001</v>
      </c>
      <c r="N62" s="42">
        <v>119.132</v>
      </c>
      <c r="O62" s="42">
        <v>140.5768</v>
      </c>
      <c r="P62" s="63">
        <v>1</v>
      </c>
    </row>
    <row r="63" spans="1:16" ht="12.75">
      <c r="A63" s="17"/>
      <c r="B63" s="17"/>
      <c r="C63" s="58"/>
      <c r="D63" s="59" t="s">
        <v>105</v>
      </c>
      <c r="E63" s="59"/>
      <c r="F63" s="59"/>
      <c r="G63" s="59"/>
      <c r="H63" s="59"/>
      <c r="I63" s="59"/>
      <c r="J63" s="60"/>
      <c r="L63" s="61"/>
      <c r="M63" s="64"/>
      <c r="N63" s="59"/>
      <c r="O63" s="62"/>
      <c r="P63" s="17"/>
    </row>
    <row r="64" spans="1:16" ht="12.75">
      <c r="A64" s="17"/>
      <c r="B64" s="18" t="str">
        <f>HYPERLINK("http://rucoecom.danfoss.com/online/index.html?cartCodes="&amp;C64,C64)</f>
        <v>003L7652</v>
      </c>
      <c r="C64" s="55" t="s">
        <v>106</v>
      </c>
      <c r="D64" s="41" t="s">
        <v>100</v>
      </c>
      <c r="E64" s="41">
        <v>50</v>
      </c>
      <c r="F64" s="41">
        <v>16</v>
      </c>
      <c r="G64" s="41" t="s">
        <v>107</v>
      </c>
      <c r="H64" s="41" t="s">
        <v>54</v>
      </c>
      <c r="I64" s="41">
        <v>1</v>
      </c>
      <c r="J64" s="41" t="s">
        <v>22</v>
      </c>
      <c r="K64" s="41"/>
      <c r="L64" s="21">
        <f>N64*курс!$A$1</f>
        <v>12048.109999999999</v>
      </c>
      <c r="M64" s="21">
        <f>L64*1.18</f>
        <v>14216.769799999998</v>
      </c>
      <c r="N64" s="22">
        <v>197.51</v>
      </c>
      <c r="O64" s="65">
        <v>233.07440000000003</v>
      </c>
      <c r="P64" s="63">
        <v>2</v>
      </c>
    </row>
    <row r="65" spans="1:16" ht="18" customHeight="1">
      <c r="A65" s="58" t="s">
        <v>108</v>
      </c>
      <c r="B65" s="59"/>
      <c r="C65" s="59"/>
      <c r="D65" s="59"/>
      <c r="E65" s="59"/>
      <c r="F65" s="59"/>
      <c r="G65" s="59"/>
      <c r="H65" s="59"/>
      <c r="I65" s="59"/>
      <c r="J65" s="60"/>
      <c r="L65" s="61"/>
      <c r="M65" s="61"/>
      <c r="N65" s="59"/>
      <c r="O65" s="59"/>
      <c r="P65" s="62"/>
    </row>
    <row r="66" spans="1:16" ht="12.75">
      <c r="A66" s="66"/>
      <c r="B66" s="18" t="str">
        <f>HYPERLINK("http://rucoecom.danfoss.com/online/index.html?cartCodes="&amp;C66,C66)</f>
        <v>003L7691</v>
      </c>
      <c r="C66" s="55" t="s">
        <v>109</v>
      </c>
      <c r="D66" s="41" t="s">
        <v>110</v>
      </c>
      <c r="E66" s="41">
        <v>15</v>
      </c>
      <c r="F66" s="41" t="s">
        <v>19</v>
      </c>
      <c r="G66" s="41" t="s">
        <v>20</v>
      </c>
      <c r="H66" s="41" t="s">
        <v>54</v>
      </c>
      <c r="I66" s="67">
        <v>1</v>
      </c>
      <c r="J66" s="41" t="s">
        <v>22</v>
      </c>
      <c r="K66" s="41"/>
      <c r="L66" s="68">
        <f>N66*курс!$A$1</f>
        <v>2630.9300000000003</v>
      </c>
      <c r="M66" s="21">
        <f>L66*1.18</f>
        <v>3104.4974</v>
      </c>
      <c r="N66" s="22">
        <v>43.13</v>
      </c>
      <c r="O66" s="22">
        <v>50.8768</v>
      </c>
      <c r="P66" s="63">
        <v>1</v>
      </c>
    </row>
    <row r="67" spans="1:16" ht="12.75">
      <c r="A67" s="66"/>
      <c r="B67" s="18" t="str">
        <f>HYPERLINK("http://rucoecom.danfoss.com/online/index.html?cartCodes="&amp;C67,C67)</f>
        <v>003L7692</v>
      </c>
      <c r="C67" s="55" t="s">
        <v>111</v>
      </c>
      <c r="D67" s="41" t="s">
        <v>110</v>
      </c>
      <c r="E67" s="41">
        <v>20</v>
      </c>
      <c r="F67" s="41" t="s">
        <v>24</v>
      </c>
      <c r="G67" s="41" t="s">
        <v>25</v>
      </c>
      <c r="H67" s="41" t="s">
        <v>54</v>
      </c>
      <c r="I67" s="67">
        <v>1</v>
      </c>
      <c r="J67" s="41" t="s">
        <v>22</v>
      </c>
      <c r="K67" s="41"/>
      <c r="L67" s="68">
        <f>N67*курс!$A$1</f>
        <v>2895.4016</v>
      </c>
      <c r="M67" s="21">
        <f>L67*1.18</f>
        <v>3416.573888</v>
      </c>
      <c r="N67" s="22">
        <v>47.4656</v>
      </c>
      <c r="O67" s="22">
        <v>56.0144</v>
      </c>
      <c r="P67" s="63">
        <v>1</v>
      </c>
    </row>
    <row r="68" spans="1:16" ht="12.75">
      <c r="A68" s="66"/>
      <c r="B68" s="18" t="str">
        <f>HYPERLINK("http://rucoecom.danfoss.com/online/index.html?cartCodes="&amp;C68,C68)</f>
        <v>003L7693</v>
      </c>
      <c r="C68" s="55" t="s">
        <v>112</v>
      </c>
      <c r="D68" s="41" t="s">
        <v>110</v>
      </c>
      <c r="E68" s="41">
        <v>25</v>
      </c>
      <c r="F68" s="41" t="s">
        <v>27</v>
      </c>
      <c r="G68" s="41" t="s">
        <v>28</v>
      </c>
      <c r="H68" s="41" t="s">
        <v>54</v>
      </c>
      <c r="I68" s="67">
        <v>1</v>
      </c>
      <c r="J68" s="41" t="s">
        <v>22</v>
      </c>
      <c r="K68" s="41"/>
      <c r="L68" s="68">
        <f>N68*курс!$A$1</f>
        <v>3425.76</v>
      </c>
      <c r="M68" s="21">
        <f>L68*1.18</f>
        <v>4042.3968</v>
      </c>
      <c r="N68" s="22">
        <v>56.16</v>
      </c>
      <c r="O68" s="22">
        <v>66.2688</v>
      </c>
      <c r="P68" s="63">
        <v>1</v>
      </c>
    </row>
    <row r="69" spans="1:16" ht="12.75">
      <c r="A69" s="66"/>
      <c r="B69" s="18" t="str">
        <f>HYPERLINK("http://rucoecom.danfoss.com/online/index.html?cartCodes="&amp;C69,C69)</f>
        <v>003L7694</v>
      </c>
      <c r="C69" s="55" t="s">
        <v>113</v>
      </c>
      <c r="D69" s="41" t="s">
        <v>110</v>
      </c>
      <c r="E69" s="41">
        <v>32</v>
      </c>
      <c r="F69" s="41" t="s">
        <v>30</v>
      </c>
      <c r="G69" s="41" t="s">
        <v>31</v>
      </c>
      <c r="H69" s="41" t="s">
        <v>54</v>
      </c>
      <c r="I69" s="67">
        <v>1</v>
      </c>
      <c r="J69" s="41" t="s">
        <v>22</v>
      </c>
      <c r="K69" s="41"/>
      <c r="L69" s="68">
        <f>N69*курс!$A$1</f>
        <v>5164.26</v>
      </c>
      <c r="M69" s="21">
        <f>L69*1.18</f>
        <v>6093.8268</v>
      </c>
      <c r="N69" s="22">
        <v>84.66</v>
      </c>
      <c r="O69" s="22">
        <v>99.9024</v>
      </c>
      <c r="P69" s="63">
        <v>1</v>
      </c>
    </row>
    <row r="70" spans="1:16" ht="12.75">
      <c r="A70" s="66"/>
      <c r="B70" s="18" t="str">
        <f>HYPERLINK("http://rucoecom.danfoss.com/online/index.html?cartCodes="&amp;C70,C70)</f>
        <v>003L7695</v>
      </c>
      <c r="C70" s="55" t="s">
        <v>114</v>
      </c>
      <c r="D70" s="41" t="s">
        <v>110</v>
      </c>
      <c r="E70" s="41">
        <v>40</v>
      </c>
      <c r="F70" s="41" t="s">
        <v>33</v>
      </c>
      <c r="G70" s="41" t="s">
        <v>34</v>
      </c>
      <c r="H70" s="41" t="s">
        <v>54</v>
      </c>
      <c r="I70" s="67">
        <v>1</v>
      </c>
      <c r="J70" s="41" t="s">
        <v>22</v>
      </c>
      <c r="K70" s="41"/>
      <c r="L70" s="68">
        <f>N70*курс!$A$1</f>
        <v>6312.280000000001</v>
      </c>
      <c r="M70" s="21">
        <f>L70*1.18</f>
        <v>7448.490400000001</v>
      </c>
      <c r="N70" s="22">
        <v>103.48</v>
      </c>
      <c r="O70" s="22">
        <v>122.1064</v>
      </c>
      <c r="P70" s="63">
        <v>1</v>
      </c>
    </row>
    <row r="71" spans="1:16" ht="12.75">
      <c r="A71" s="17"/>
      <c r="B71" s="69"/>
      <c r="C71" s="58" t="s">
        <v>105</v>
      </c>
      <c r="D71" s="59" t="s">
        <v>105</v>
      </c>
      <c r="E71" s="59"/>
      <c r="F71" s="59"/>
      <c r="G71" s="59"/>
      <c r="H71" s="59"/>
      <c r="I71" s="59"/>
      <c r="J71" s="17"/>
      <c r="K71" s="70"/>
      <c r="L71" s="61"/>
      <c r="M71" s="61"/>
      <c r="N71" s="59"/>
      <c r="O71" s="59"/>
      <c r="P71" s="62"/>
    </row>
    <row r="72" spans="1:16" ht="12.75">
      <c r="A72" s="17"/>
      <c r="B72" s="18" t="str">
        <f>HYPERLINK("http://rucoecom.danfoss.com/online/index.html?cartCodes="&amp;C72,C72)</f>
        <v>003L7702</v>
      </c>
      <c r="C72" s="55" t="s">
        <v>115</v>
      </c>
      <c r="D72" s="41" t="s">
        <v>110</v>
      </c>
      <c r="E72" s="41">
        <v>50</v>
      </c>
      <c r="F72" s="41">
        <v>16</v>
      </c>
      <c r="G72" s="41" t="s">
        <v>107</v>
      </c>
      <c r="H72" s="41" t="s">
        <v>54</v>
      </c>
      <c r="I72" s="67">
        <v>1</v>
      </c>
      <c r="J72" s="41" t="s">
        <v>22</v>
      </c>
      <c r="K72" s="41"/>
      <c r="L72" s="68">
        <f>N72*курс!$A$1</f>
        <v>11527.779999999999</v>
      </c>
      <c r="M72" s="21">
        <f>L72*1.18</f>
        <v>13602.780399999998</v>
      </c>
      <c r="N72" s="42">
        <v>188.98</v>
      </c>
      <c r="O72" s="42">
        <v>223.0072</v>
      </c>
      <c r="P72" s="63">
        <v>2</v>
      </c>
    </row>
    <row r="73" ht="12.75">
      <c r="M73" s="2"/>
    </row>
    <row r="74" ht="12.75">
      <c r="M74" s="2"/>
    </row>
    <row r="75" spans="1:16" ht="12.75" customHeight="1">
      <c r="A75" s="7" t="s">
        <v>3</v>
      </c>
      <c r="B75" s="7" t="s">
        <v>4</v>
      </c>
      <c r="C75" s="7" t="s">
        <v>4</v>
      </c>
      <c r="D75" s="7" t="s">
        <v>5</v>
      </c>
      <c r="E75" s="7" t="s">
        <v>6</v>
      </c>
      <c r="F75" s="7" t="s">
        <v>116</v>
      </c>
      <c r="G75" s="7" t="s">
        <v>8</v>
      </c>
      <c r="H75" s="7" t="s">
        <v>117</v>
      </c>
      <c r="I75" s="7" t="s">
        <v>10</v>
      </c>
      <c r="J75" s="7" t="s">
        <v>11</v>
      </c>
      <c r="K75" s="7"/>
      <c r="L75" s="8" t="s">
        <v>12</v>
      </c>
      <c r="M75" s="9"/>
      <c r="N75" s="7" t="s">
        <v>13</v>
      </c>
      <c r="O75" s="7"/>
      <c r="P75" s="10"/>
    </row>
    <row r="76" spans="1:16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11" t="s">
        <v>14</v>
      </c>
      <c r="M76" s="11" t="s">
        <v>15</v>
      </c>
      <c r="N76" s="7" t="s">
        <v>14</v>
      </c>
      <c r="O76" s="7" t="s">
        <v>15</v>
      </c>
      <c r="P76" s="10"/>
    </row>
    <row r="77" spans="1:16" ht="50.25" customHeight="1">
      <c r="A77" s="24" t="s">
        <v>118</v>
      </c>
      <c r="B77" s="24"/>
      <c r="C77" s="24"/>
      <c r="D77" s="24"/>
      <c r="E77" s="24"/>
      <c r="F77" s="24"/>
      <c r="G77" s="24"/>
      <c r="H77" s="24"/>
      <c r="I77" s="24"/>
      <c r="J77" s="49"/>
      <c r="L77" s="51"/>
      <c r="M77" s="51"/>
      <c r="N77" s="25"/>
      <c r="O77" s="25"/>
      <c r="P77" s="26"/>
    </row>
    <row r="78" spans="1:16" ht="12.75">
      <c r="A78" s="71"/>
      <c r="B78" s="18" t="str">
        <f>HYPERLINK("http://rucoecom.danfoss.com/online/index.html?cartCodes="&amp;C78,C78)</f>
        <v>003Z2201</v>
      </c>
      <c r="C78" s="72" t="s">
        <v>119</v>
      </c>
      <c r="D78" s="73" t="s">
        <v>120</v>
      </c>
      <c r="E78" s="73">
        <v>15</v>
      </c>
      <c r="F78" s="73" t="s">
        <v>19</v>
      </c>
      <c r="G78" s="73" t="s">
        <v>20</v>
      </c>
      <c r="H78" s="73" t="s">
        <v>21</v>
      </c>
      <c r="I78" s="73">
        <v>1</v>
      </c>
      <c r="J78" s="73" t="s">
        <v>22</v>
      </c>
      <c r="K78" s="73"/>
      <c r="L78" s="21">
        <f>N78*курс!$A$1</f>
        <v>9006.65</v>
      </c>
      <c r="M78" s="21">
        <f>L78*1.18</f>
        <v>10627.847</v>
      </c>
      <c r="N78" s="74">
        <v>147.65</v>
      </c>
      <c r="O78" s="74">
        <v>174.23</v>
      </c>
      <c r="P78" s="75">
        <v>1</v>
      </c>
    </row>
    <row r="79" spans="1:16" ht="12.75">
      <c r="A79" s="71"/>
      <c r="B79" s="18" t="str">
        <f>HYPERLINK("http://rucoecom.danfoss.com/online/index.html?cartCodes="&amp;C79,C79)</f>
        <v>003Z2202</v>
      </c>
      <c r="C79" s="72" t="s">
        <v>121</v>
      </c>
      <c r="D79" s="73" t="s">
        <v>120</v>
      </c>
      <c r="E79" s="73">
        <v>20</v>
      </c>
      <c r="F79" s="73" t="s">
        <v>24</v>
      </c>
      <c r="G79" s="73" t="s">
        <v>25</v>
      </c>
      <c r="H79" s="73"/>
      <c r="I79" s="73">
        <v>1</v>
      </c>
      <c r="J79" s="73" t="s">
        <v>22</v>
      </c>
      <c r="K79" s="73"/>
      <c r="L79" s="21">
        <f>N79*курс!$A$1</f>
        <v>9746.58</v>
      </c>
      <c r="M79" s="21">
        <f>L79*1.18</f>
        <v>11500.964399999999</v>
      </c>
      <c r="N79" s="74">
        <v>159.78</v>
      </c>
      <c r="O79" s="74">
        <v>188.54</v>
      </c>
      <c r="P79" s="75">
        <v>1</v>
      </c>
    </row>
    <row r="80" spans="1:16" ht="12.75">
      <c r="A80" s="71"/>
      <c r="B80" s="18" t="str">
        <f>HYPERLINK("http://rucoecom.danfoss.com/online/index.html?cartCodes="&amp;C80,C80)</f>
        <v>003Z2203</v>
      </c>
      <c r="C80" s="72" t="s">
        <v>122</v>
      </c>
      <c r="D80" s="73" t="s">
        <v>120</v>
      </c>
      <c r="E80" s="73">
        <v>25</v>
      </c>
      <c r="F80" s="73" t="s">
        <v>27</v>
      </c>
      <c r="G80" s="73" t="s">
        <v>28</v>
      </c>
      <c r="H80" s="73"/>
      <c r="I80" s="73">
        <v>1</v>
      </c>
      <c r="J80" s="73" t="s">
        <v>22</v>
      </c>
      <c r="K80" s="73"/>
      <c r="L80" s="21">
        <f>N80*курс!$A$1</f>
        <v>11741.279999999999</v>
      </c>
      <c r="M80" s="21">
        <f>L80*1.18</f>
        <v>13854.710399999998</v>
      </c>
      <c r="N80" s="74">
        <v>192.48</v>
      </c>
      <c r="O80" s="74">
        <v>227.13</v>
      </c>
      <c r="P80" s="75">
        <v>1</v>
      </c>
    </row>
    <row r="81" spans="1:16" ht="12.75">
      <c r="A81" s="71"/>
      <c r="B81" s="18" t="str">
        <f>HYPERLINK("http://rucoecom.danfoss.com/online/index.html?cartCodes="&amp;C81,C81)</f>
        <v>003Z2204</v>
      </c>
      <c r="C81" s="72" t="s">
        <v>123</v>
      </c>
      <c r="D81" s="73" t="s">
        <v>120</v>
      </c>
      <c r="E81" s="73">
        <v>32</v>
      </c>
      <c r="F81" s="73" t="s">
        <v>30</v>
      </c>
      <c r="G81" s="73" t="s">
        <v>31</v>
      </c>
      <c r="H81" s="73"/>
      <c r="I81" s="73">
        <v>1</v>
      </c>
      <c r="J81" s="73" t="s">
        <v>22</v>
      </c>
      <c r="K81" s="73"/>
      <c r="L81" s="21">
        <f>N81*курс!$A$1</f>
        <v>15729.460000000001</v>
      </c>
      <c r="M81" s="21">
        <f>L81*1.18</f>
        <v>18560.7628</v>
      </c>
      <c r="N81" s="74">
        <v>257.86</v>
      </c>
      <c r="O81" s="74">
        <v>304.27</v>
      </c>
      <c r="P81" s="75">
        <v>1</v>
      </c>
    </row>
    <row r="82" spans="1:16" ht="12.75">
      <c r="A82" s="71"/>
      <c r="B82" s="18" t="str">
        <f>HYPERLINK("http://rucoecom.danfoss.com/online/index.html?cartCodes="&amp;C82,C82)</f>
        <v>003Z2205</v>
      </c>
      <c r="C82" s="72" t="s">
        <v>124</v>
      </c>
      <c r="D82" s="73" t="s">
        <v>120</v>
      </c>
      <c r="E82" s="73">
        <v>40</v>
      </c>
      <c r="F82" s="73" t="s">
        <v>33</v>
      </c>
      <c r="G82" s="73" t="s">
        <v>34</v>
      </c>
      <c r="H82" s="73"/>
      <c r="I82" s="73">
        <v>1</v>
      </c>
      <c r="J82" s="73" t="s">
        <v>22</v>
      </c>
      <c r="K82" s="73"/>
      <c r="L82" s="21">
        <f>N82*курс!$A$1</f>
        <v>17227.620000000003</v>
      </c>
      <c r="M82" s="21">
        <f>L82*1.18</f>
        <v>20328.591600000003</v>
      </c>
      <c r="N82" s="74">
        <v>282.42</v>
      </c>
      <c r="O82" s="74">
        <v>333.26</v>
      </c>
      <c r="P82" s="75">
        <v>1</v>
      </c>
    </row>
    <row r="83" spans="10:16" ht="12.75">
      <c r="J83" s="50"/>
      <c r="L83" s="76"/>
      <c r="M83" s="76"/>
      <c r="N83" s="50"/>
      <c r="O83" s="50"/>
      <c r="P83" s="50"/>
    </row>
    <row r="84" ht="12.75">
      <c r="M84" s="2"/>
    </row>
    <row r="85" spans="1:16" ht="15" customHeight="1">
      <c r="A85" s="7" t="s">
        <v>3</v>
      </c>
      <c r="B85" s="7" t="s">
        <v>4</v>
      </c>
      <c r="C85" s="7" t="s">
        <v>4</v>
      </c>
      <c r="D85" s="7" t="s">
        <v>5</v>
      </c>
      <c r="E85" s="7" t="s">
        <v>125</v>
      </c>
      <c r="F85" s="7" t="s">
        <v>126</v>
      </c>
      <c r="G85" s="7" t="s">
        <v>127</v>
      </c>
      <c r="H85" s="7" t="s">
        <v>128</v>
      </c>
      <c r="I85" s="7" t="s">
        <v>10</v>
      </c>
      <c r="J85" s="7" t="s">
        <v>11</v>
      </c>
      <c r="K85" s="7"/>
      <c r="L85" s="8" t="s">
        <v>12</v>
      </c>
      <c r="M85" s="9"/>
      <c r="N85" s="7" t="s">
        <v>13</v>
      </c>
      <c r="O85" s="7"/>
      <c r="P85" s="10"/>
    </row>
    <row r="86" spans="1:16" ht="26.2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11" t="s">
        <v>14</v>
      </c>
      <c r="M86" s="11" t="s">
        <v>15</v>
      </c>
      <c r="N86" s="7" t="s">
        <v>14</v>
      </c>
      <c r="O86" s="7" t="s">
        <v>15</v>
      </c>
      <c r="P86" s="10"/>
    </row>
    <row r="87" spans="1:16" ht="33.75" customHeight="1">
      <c r="A87" s="77" t="s">
        <v>129</v>
      </c>
      <c r="B87" s="77"/>
      <c r="C87" s="77"/>
      <c r="D87" s="77"/>
      <c r="E87" s="77"/>
      <c r="F87" s="77"/>
      <c r="G87" s="77"/>
      <c r="H87" s="77"/>
      <c r="I87" s="77"/>
      <c r="J87" s="49"/>
      <c r="L87" s="51"/>
      <c r="M87" s="51"/>
      <c r="N87" s="25"/>
      <c r="O87" s="25"/>
      <c r="P87" s="26"/>
    </row>
    <row r="88" spans="1:16" ht="12.75">
      <c r="A88" s="17"/>
      <c r="B88" s="18" t="str">
        <f>HYPERLINK("http://rucoecom.danfoss.com/online/index.html?cartCodes="&amp;C88,C88)</f>
        <v>003Z1201</v>
      </c>
      <c r="C88" s="55" t="s">
        <v>130</v>
      </c>
      <c r="D88" s="41" t="s">
        <v>131</v>
      </c>
      <c r="E88" s="41">
        <v>10</v>
      </c>
      <c r="F88" s="41" t="s">
        <v>132</v>
      </c>
      <c r="G88" s="41" t="s">
        <v>133</v>
      </c>
      <c r="H88" s="78" t="s">
        <v>134</v>
      </c>
      <c r="I88" s="41">
        <v>1</v>
      </c>
      <c r="J88" s="41" t="s">
        <v>22</v>
      </c>
      <c r="K88" s="41"/>
      <c r="L88" s="21">
        <f>N88*курс!$A$1</f>
        <v>9476.960000000001</v>
      </c>
      <c r="M88" s="21">
        <f>L88*1.18</f>
        <v>11182.8128</v>
      </c>
      <c r="N88" s="42">
        <v>155.36</v>
      </c>
      <c r="O88" s="42">
        <v>183.315184416</v>
      </c>
      <c r="P88" s="63">
        <v>1</v>
      </c>
    </row>
    <row r="89" spans="1:16" ht="12.75">
      <c r="A89" s="17"/>
      <c r="B89" s="18" t="str">
        <f>HYPERLINK("http://rucoecom.danfoss.com/online/index.html?cartCodes="&amp;C89,C89)</f>
        <v>003Z1202</v>
      </c>
      <c r="C89" s="55" t="s">
        <v>135</v>
      </c>
      <c r="D89" s="41" t="s">
        <v>131</v>
      </c>
      <c r="E89" s="41">
        <v>15</v>
      </c>
      <c r="F89" s="41" t="s">
        <v>132</v>
      </c>
      <c r="G89" s="41" t="s">
        <v>78</v>
      </c>
      <c r="H89" s="78" t="s">
        <v>136</v>
      </c>
      <c r="I89" s="41">
        <v>1</v>
      </c>
      <c r="J89" s="41" t="s">
        <v>22</v>
      </c>
      <c r="K89" s="41"/>
      <c r="L89" s="21">
        <f>N89*курс!$A$1</f>
        <v>10262.737648800003</v>
      </c>
      <c r="M89" s="21">
        <f>L89*1.18</f>
        <v>12110.030425584002</v>
      </c>
      <c r="N89" s="42">
        <v>168.24160080000004</v>
      </c>
      <c r="O89" s="42">
        <v>198.52508894400003</v>
      </c>
      <c r="P89" s="63">
        <v>1</v>
      </c>
    </row>
    <row r="90" spans="1:16" ht="12.75">
      <c r="A90" s="17"/>
      <c r="B90" s="18" t="str">
        <f>HYPERLINK("http://rucoecom.danfoss.com/online/index.html?cartCodes="&amp;C90,C90)</f>
        <v>003Z1203</v>
      </c>
      <c r="C90" s="55" t="s">
        <v>137</v>
      </c>
      <c r="D90" s="41" t="s">
        <v>131</v>
      </c>
      <c r="E90" s="41">
        <v>20</v>
      </c>
      <c r="F90" s="41" t="s">
        <v>132</v>
      </c>
      <c r="G90" s="41" t="s">
        <v>81</v>
      </c>
      <c r="H90" s="78" t="s">
        <v>138</v>
      </c>
      <c r="I90" s="41">
        <v>1</v>
      </c>
      <c r="J90" s="41" t="s">
        <v>22</v>
      </c>
      <c r="K90" s="41"/>
      <c r="L90" s="21">
        <f>N90*курс!$A$1</f>
        <v>11421.5666292</v>
      </c>
      <c r="M90" s="21">
        <f>L90*1.18</f>
        <v>13477.448622456</v>
      </c>
      <c r="N90" s="42">
        <v>187.23879720000002</v>
      </c>
      <c r="O90" s="42">
        <v>220.941780696</v>
      </c>
      <c r="P90" s="63">
        <v>1</v>
      </c>
    </row>
    <row r="91" spans="1:16" ht="12.75">
      <c r="A91" s="17"/>
      <c r="B91" s="18" t="str">
        <f>HYPERLINK("http://rucoecom.danfoss.com/online/index.html?cartCodes="&amp;C91,C91)</f>
        <v>003Z1204</v>
      </c>
      <c r="C91" s="55" t="s">
        <v>139</v>
      </c>
      <c r="D91" s="41" t="s">
        <v>131</v>
      </c>
      <c r="E91" s="41">
        <v>25</v>
      </c>
      <c r="F91" s="41" t="s">
        <v>140</v>
      </c>
      <c r="G91" s="41" t="s">
        <v>84</v>
      </c>
      <c r="H91" s="78" t="s">
        <v>141</v>
      </c>
      <c r="I91" s="41">
        <v>1</v>
      </c>
      <c r="J91" s="41" t="s">
        <v>22</v>
      </c>
      <c r="K91" s="41"/>
      <c r="L91" s="21">
        <f>N91*курс!$A$1</f>
        <v>12511.785249600003</v>
      </c>
      <c r="M91" s="21">
        <f>L91*1.18</f>
        <v>14763.906594528004</v>
      </c>
      <c r="N91" s="42">
        <v>205.11123360000005</v>
      </c>
      <c r="O91" s="42">
        <v>242.031255648</v>
      </c>
      <c r="P91" s="63">
        <v>1</v>
      </c>
    </row>
    <row r="92" spans="1:16" ht="12.75">
      <c r="A92" s="17"/>
      <c r="B92" s="18" t="str">
        <f>HYPERLINK("http://rucoecom.danfoss.com/online/index.html?cartCodes="&amp;C92,C92)</f>
        <v>003Z1205</v>
      </c>
      <c r="C92" s="55" t="s">
        <v>142</v>
      </c>
      <c r="D92" s="41" t="s">
        <v>131</v>
      </c>
      <c r="E92" s="41">
        <v>32</v>
      </c>
      <c r="F92" s="41" t="s">
        <v>140</v>
      </c>
      <c r="G92" s="41" t="s">
        <v>143</v>
      </c>
      <c r="H92" s="78" t="s">
        <v>144</v>
      </c>
      <c r="I92" s="41">
        <v>1</v>
      </c>
      <c r="J92" s="41" t="s">
        <v>22</v>
      </c>
      <c r="K92" s="41"/>
      <c r="L92" s="21">
        <f>N92*курс!$A$1</f>
        <v>18021.883261200004</v>
      </c>
      <c r="M92" s="21">
        <f>L92*1.18</f>
        <v>21265.822248216005</v>
      </c>
      <c r="N92" s="42">
        <v>295.4407092000001</v>
      </c>
      <c r="O92" s="42">
        <v>348.620036856</v>
      </c>
      <c r="P92" s="63">
        <v>1</v>
      </c>
    </row>
    <row r="93" spans="1:16" ht="32.25" customHeight="1">
      <c r="A93" s="24" t="s">
        <v>145</v>
      </c>
      <c r="B93" s="24"/>
      <c r="C93" s="24"/>
      <c r="D93" s="24"/>
      <c r="E93" s="24"/>
      <c r="F93" s="24"/>
      <c r="G93" s="24"/>
      <c r="H93" s="24"/>
      <c r="I93" s="24"/>
      <c r="J93" s="24"/>
      <c r="L93" s="25"/>
      <c r="M93" s="26"/>
      <c r="N93" s="79"/>
      <c r="O93" s="79"/>
      <c r="P93" s="17"/>
    </row>
    <row r="94" spans="1:16" ht="12.75">
      <c r="A94" s="17"/>
      <c r="B94" s="18" t="str">
        <f>HYPERLINK("http://rucoecom.danfoss.com/online/index.html?cartCodes="&amp;C94,C94)</f>
        <v>003Z1211</v>
      </c>
      <c r="C94" s="55" t="s">
        <v>146</v>
      </c>
      <c r="D94" s="41" t="s">
        <v>131</v>
      </c>
      <c r="E94" s="41">
        <v>10</v>
      </c>
      <c r="F94" s="41" t="s">
        <v>132</v>
      </c>
      <c r="G94" s="41" t="s">
        <v>133</v>
      </c>
      <c r="H94" s="78" t="s">
        <v>134</v>
      </c>
      <c r="I94" s="41">
        <v>1</v>
      </c>
      <c r="J94" s="41" t="s">
        <v>22</v>
      </c>
      <c r="K94" s="41"/>
      <c r="L94" s="21">
        <f>N94*курс!$A$1</f>
        <v>10351.09</v>
      </c>
      <c r="M94" s="21">
        <f>L94*1.18</f>
        <v>12214.286199999999</v>
      </c>
      <c r="N94" s="42">
        <v>169.69</v>
      </c>
      <c r="O94" s="42">
        <v>200.22392644800001</v>
      </c>
      <c r="P94" s="63">
        <v>1</v>
      </c>
    </row>
    <row r="95" spans="1:16" ht="12.75">
      <c r="A95" s="17"/>
      <c r="B95" s="18" t="str">
        <f>HYPERLINK("http://rucoecom.danfoss.com/online/index.html?cartCodes="&amp;C95,C95)</f>
        <v>003Z1212</v>
      </c>
      <c r="C95" s="55" t="s">
        <v>147</v>
      </c>
      <c r="D95" s="41" t="s">
        <v>131</v>
      </c>
      <c r="E95" s="41">
        <v>15</v>
      </c>
      <c r="F95" s="41" t="s">
        <v>132</v>
      </c>
      <c r="G95" s="41" t="s">
        <v>78</v>
      </c>
      <c r="H95" s="78" t="s">
        <v>136</v>
      </c>
      <c r="I95" s="41">
        <v>1</v>
      </c>
      <c r="J95" s="41" t="s">
        <v>22</v>
      </c>
      <c r="K95" s="41"/>
      <c r="L95" s="21">
        <f>N95*курс!$A$1</f>
        <v>11135.461428</v>
      </c>
      <c r="M95" s="21">
        <f>L95*1.18</f>
        <v>13139.84448504</v>
      </c>
      <c r="N95" s="42">
        <v>182.548548</v>
      </c>
      <c r="O95" s="42">
        <v>215.40728664000002</v>
      </c>
      <c r="P95" s="63">
        <v>1</v>
      </c>
    </row>
    <row r="96" spans="1:16" ht="12.75">
      <c r="A96" s="17"/>
      <c r="B96" s="18" t="str">
        <f>HYPERLINK("http://rucoecom.danfoss.com/online/index.html?cartCodes="&amp;C96,C96)</f>
        <v>003Z1213</v>
      </c>
      <c r="C96" s="55" t="s">
        <v>148</v>
      </c>
      <c r="D96" s="41" t="s">
        <v>131</v>
      </c>
      <c r="E96" s="41">
        <v>20</v>
      </c>
      <c r="F96" s="41" t="s">
        <v>132</v>
      </c>
      <c r="G96" s="41" t="s">
        <v>81</v>
      </c>
      <c r="H96" s="78" t="s">
        <v>138</v>
      </c>
      <c r="I96" s="41">
        <v>1</v>
      </c>
      <c r="J96" s="41" t="s">
        <v>22</v>
      </c>
      <c r="K96" s="41"/>
      <c r="L96" s="21">
        <f>N96*курс!$A$1</f>
        <v>12214.016287200002</v>
      </c>
      <c r="M96" s="21">
        <f>L96*1.18</f>
        <v>14412.539218896001</v>
      </c>
      <c r="N96" s="42">
        <v>200.22977520000003</v>
      </c>
      <c r="O96" s="42">
        <v>236.27113473600002</v>
      </c>
      <c r="P96" s="63">
        <v>1</v>
      </c>
    </row>
    <row r="97" spans="1:16" ht="12.75">
      <c r="A97" s="17"/>
      <c r="B97" s="18" t="str">
        <f>HYPERLINK("http://rucoecom.danfoss.com/online/index.html?cartCodes="&amp;C97,C97)</f>
        <v>003Z1214</v>
      </c>
      <c r="C97" s="55" t="s">
        <v>149</v>
      </c>
      <c r="D97" s="41" t="s">
        <v>131</v>
      </c>
      <c r="E97" s="41">
        <v>25</v>
      </c>
      <c r="F97" s="41" t="s">
        <v>140</v>
      </c>
      <c r="G97" s="41" t="s">
        <v>84</v>
      </c>
      <c r="H97" s="78" t="s">
        <v>141</v>
      </c>
      <c r="I97" s="41">
        <v>1</v>
      </c>
      <c r="J97" s="41" t="s">
        <v>22</v>
      </c>
      <c r="K97" s="41"/>
      <c r="L97" s="21">
        <f>N97*курс!$A$1</f>
        <v>13336.4817768</v>
      </c>
      <c r="M97" s="21">
        <f>L97*1.18</f>
        <v>15737.048496623998</v>
      </c>
      <c r="N97" s="42">
        <v>218.6308488</v>
      </c>
      <c r="O97" s="42">
        <v>257.984401584</v>
      </c>
      <c r="P97" s="63">
        <v>1</v>
      </c>
    </row>
    <row r="98" spans="1:16" ht="12.75">
      <c r="A98" s="17"/>
      <c r="B98" s="18" t="str">
        <f>HYPERLINK("http://rucoecom.danfoss.com/online/index.html?cartCodes="&amp;C98,C98)</f>
        <v>003Z1215</v>
      </c>
      <c r="C98" s="55" t="s">
        <v>150</v>
      </c>
      <c r="D98" s="41" t="s">
        <v>131</v>
      </c>
      <c r="E98" s="41">
        <v>32</v>
      </c>
      <c r="F98" s="41" t="s">
        <v>140</v>
      </c>
      <c r="G98" s="41" t="s">
        <v>143</v>
      </c>
      <c r="H98" s="78" t="s">
        <v>144</v>
      </c>
      <c r="I98" s="41">
        <v>1</v>
      </c>
      <c r="J98" s="41" t="s">
        <v>22</v>
      </c>
      <c r="K98" s="41"/>
      <c r="L98" s="21">
        <f>N98*курс!$A$1</f>
        <v>18845.2075812</v>
      </c>
      <c r="M98" s="21">
        <f>L98*1.18</f>
        <v>22237.344945816</v>
      </c>
      <c r="N98" s="42">
        <v>308.9378292</v>
      </c>
      <c r="O98" s="42">
        <v>364.546638456</v>
      </c>
      <c r="P98" s="63">
        <v>1</v>
      </c>
    </row>
    <row r="99" spans="1:16" ht="31.5" customHeight="1">
      <c r="A99" s="77" t="s">
        <v>151</v>
      </c>
      <c r="B99" s="77"/>
      <c r="C99" s="77"/>
      <c r="D99" s="77"/>
      <c r="E99" s="77"/>
      <c r="F99" s="77"/>
      <c r="G99" s="77"/>
      <c r="H99" s="77"/>
      <c r="I99" s="77"/>
      <c r="J99" s="77"/>
      <c r="L99" s="52"/>
      <c r="M99" s="53"/>
      <c r="N99" s="52"/>
      <c r="O99" s="52"/>
      <c r="P99" s="53"/>
    </row>
    <row r="100" spans="1:16" ht="12.75" customHeight="1">
      <c r="A100" s="17"/>
      <c r="B100" s="18">
        <f>HYPERLINK("http://rucoecom.danfoss.com/online/index.html?cartCodes="&amp;C100,C100)</f>
        <v>0</v>
      </c>
      <c r="C100" s="80" t="s">
        <v>152</v>
      </c>
      <c r="D100" s="81" t="s">
        <v>131</v>
      </c>
      <c r="E100" s="81">
        <v>40</v>
      </c>
      <c r="F100" s="81" t="s">
        <v>153</v>
      </c>
      <c r="G100" s="81" t="s">
        <v>154</v>
      </c>
      <c r="H100" s="81" t="s">
        <v>155</v>
      </c>
      <c r="I100" s="81">
        <v>1</v>
      </c>
      <c r="J100" s="81" t="s">
        <v>22</v>
      </c>
      <c r="K100" s="81"/>
      <c r="L100" s="21">
        <f>N100*курс!$A$1</f>
        <v>49071.062040000004</v>
      </c>
      <c r="M100" s="21">
        <f>L100*1.18</f>
        <v>57903.8532072</v>
      </c>
      <c r="N100" s="82">
        <v>804.4436400000001</v>
      </c>
      <c r="O100" s="82">
        <v>949.2428400000001</v>
      </c>
      <c r="P100" s="83">
        <v>1</v>
      </c>
    </row>
    <row r="101" spans="1:16" ht="12.75" customHeight="1">
      <c r="A101" s="17"/>
      <c r="B101" s="18">
        <f>HYPERLINK("http://rucoecom.danfoss.com/online/index.html?cartCodes="&amp;C101,C101)</f>
        <v>0</v>
      </c>
      <c r="C101" s="80" t="s">
        <v>156</v>
      </c>
      <c r="D101" s="81" t="s">
        <v>131</v>
      </c>
      <c r="E101" s="81">
        <v>50</v>
      </c>
      <c r="F101" s="81" t="s">
        <v>153</v>
      </c>
      <c r="G101" s="81" t="s">
        <v>46</v>
      </c>
      <c r="H101" s="81" t="s">
        <v>157</v>
      </c>
      <c r="I101" s="81">
        <v>1</v>
      </c>
      <c r="J101" s="81" t="s">
        <v>22</v>
      </c>
      <c r="K101" s="81"/>
      <c r="L101" s="21">
        <f>N101*курс!$A$1</f>
        <v>56267.619999999995</v>
      </c>
      <c r="M101" s="21">
        <f>L101*1.18</f>
        <v>66395.7916</v>
      </c>
      <c r="N101" s="82">
        <v>922.42</v>
      </c>
      <c r="O101" s="82">
        <v>1088.451</v>
      </c>
      <c r="P101" s="83">
        <v>1</v>
      </c>
    </row>
    <row r="102" spans="1:16" ht="12.75" customHeight="1">
      <c r="A102" s="17"/>
      <c r="B102" s="18">
        <f>HYPERLINK("http://rucoecom.danfoss.com/online/index.html?cartCodes="&amp;C102,C102)</f>
        <v>0</v>
      </c>
      <c r="C102" s="80" t="s">
        <v>158</v>
      </c>
      <c r="D102" s="81" t="s">
        <v>131</v>
      </c>
      <c r="E102" s="81">
        <v>50</v>
      </c>
      <c r="F102" s="81" t="s">
        <v>153</v>
      </c>
      <c r="G102" s="81" t="s">
        <v>159</v>
      </c>
      <c r="H102" s="81" t="s">
        <v>157</v>
      </c>
      <c r="I102" s="81">
        <v>1</v>
      </c>
      <c r="J102" s="81" t="s">
        <v>22</v>
      </c>
      <c r="K102" s="81"/>
      <c r="L102" s="21">
        <f>N102*курс!$A$1</f>
        <v>69790.05852000002</v>
      </c>
      <c r="M102" s="21">
        <f>L102*1.18</f>
        <v>82352.26905360002</v>
      </c>
      <c r="N102" s="82">
        <v>1144.0993200000003</v>
      </c>
      <c r="O102" s="82">
        <v>1350.02868</v>
      </c>
      <c r="P102" s="83">
        <v>1</v>
      </c>
    </row>
    <row r="103" spans="1:16" ht="12.75" customHeight="1">
      <c r="A103" s="17"/>
      <c r="B103" s="18">
        <f>HYPERLINK("http://rucoecom.danfoss.com/online/index.html?cartCodes="&amp;C103,C103)</f>
        <v>0</v>
      </c>
      <c r="C103" s="80" t="s">
        <v>160</v>
      </c>
      <c r="D103" s="81" t="s">
        <v>131</v>
      </c>
      <c r="E103" s="81">
        <v>65</v>
      </c>
      <c r="F103" s="81" t="s">
        <v>153</v>
      </c>
      <c r="G103" s="81"/>
      <c r="H103" s="81" t="s">
        <v>161</v>
      </c>
      <c r="I103" s="81">
        <v>1</v>
      </c>
      <c r="J103" s="81" t="s">
        <v>22</v>
      </c>
      <c r="K103" s="81"/>
      <c r="L103" s="21">
        <f>N103*курс!$A$1</f>
        <v>126189.7728</v>
      </c>
      <c r="M103" s="21">
        <f>L103*1.18</f>
        <v>148903.931904</v>
      </c>
      <c r="N103" s="82">
        <v>2068.6848</v>
      </c>
      <c r="O103" s="82">
        <v>2441.0463999999997</v>
      </c>
      <c r="P103" s="83">
        <v>1</v>
      </c>
    </row>
    <row r="104" spans="1:16" ht="12.75" customHeight="1">
      <c r="A104" s="17"/>
      <c r="B104" s="18">
        <f>HYPERLINK("http://rucoecom.danfoss.com/online/index.html?cartCodes="&amp;C104,C104)</f>
        <v>0</v>
      </c>
      <c r="C104" s="80" t="s">
        <v>162</v>
      </c>
      <c r="D104" s="81" t="s">
        <v>131</v>
      </c>
      <c r="E104" s="81">
        <v>80</v>
      </c>
      <c r="F104" s="81" t="s">
        <v>153</v>
      </c>
      <c r="G104" s="81"/>
      <c r="H104" s="81" t="s">
        <v>163</v>
      </c>
      <c r="I104" s="81">
        <v>1</v>
      </c>
      <c r="J104" s="81" t="s">
        <v>22</v>
      </c>
      <c r="K104" s="81"/>
      <c r="L104" s="21">
        <f>N104*курс!$A$1</f>
        <v>133400.28999999998</v>
      </c>
      <c r="M104" s="21">
        <f>L104*1.18</f>
        <v>157412.34219999996</v>
      </c>
      <c r="N104" s="82">
        <v>2186.89</v>
      </c>
      <c r="O104" s="82">
        <v>2580.5208000000002</v>
      </c>
      <c r="P104" s="83">
        <v>1</v>
      </c>
    </row>
    <row r="105" spans="1:16" ht="12.75" customHeight="1">
      <c r="A105" s="17"/>
      <c r="B105" s="18">
        <f>HYPERLINK("http://rucoecom.danfoss.com/online/index.html?cartCodes="&amp;C105,C105)</f>
        <v>0</v>
      </c>
      <c r="C105" s="80" t="s">
        <v>164</v>
      </c>
      <c r="D105" s="81" t="s">
        <v>131</v>
      </c>
      <c r="E105" s="81">
        <v>100</v>
      </c>
      <c r="F105" s="81" t="s">
        <v>153</v>
      </c>
      <c r="G105" s="81"/>
      <c r="H105" s="81" t="s">
        <v>165</v>
      </c>
      <c r="I105" s="81">
        <v>1</v>
      </c>
      <c r="J105" s="81" t="s">
        <v>22</v>
      </c>
      <c r="K105" s="81"/>
      <c r="L105" s="21">
        <f>N105*курс!$A$1</f>
        <v>162243.53</v>
      </c>
      <c r="M105" s="21">
        <f>L105*1.18</f>
        <v>191447.36539999998</v>
      </c>
      <c r="N105" s="82">
        <v>2659.73</v>
      </c>
      <c r="O105" s="82">
        <v>3138.4704</v>
      </c>
      <c r="P105" s="83">
        <v>1</v>
      </c>
    </row>
    <row r="106" spans="1:16" ht="33" customHeight="1">
      <c r="A106" s="24" t="s">
        <v>166</v>
      </c>
      <c r="B106" s="24"/>
      <c r="C106" s="24"/>
      <c r="D106" s="24"/>
      <c r="E106" s="24"/>
      <c r="F106" s="24"/>
      <c r="G106" s="24"/>
      <c r="H106" s="24"/>
      <c r="I106" s="24"/>
      <c r="J106" s="24"/>
      <c r="L106" s="25"/>
      <c r="M106" s="26"/>
      <c r="N106" s="25"/>
      <c r="O106" s="25"/>
      <c r="P106" s="26"/>
    </row>
    <row r="107" spans="1:16" ht="12.75" customHeight="1">
      <c r="A107" s="84"/>
      <c r="B107" s="18" t="str">
        <f>HYPERLINK("http://rucoecom.danfoss.com/online/index.html?cartCodes="&amp;C107,C107)</f>
        <v>003Z0705</v>
      </c>
      <c r="C107" s="80" t="s">
        <v>167</v>
      </c>
      <c r="D107" s="81" t="s">
        <v>131</v>
      </c>
      <c r="E107" s="81">
        <v>125</v>
      </c>
      <c r="F107" s="81" t="s">
        <v>153</v>
      </c>
      <c r="G107" s="81" t="s">
        <v>159</v>
      </c>
      <c r="H107" s="85" t="s">
        <v>168</v>
      </c>
      <c r="I107" s="81">
        <v>1</v>
      </c>
      <c r="J107" s="81" t="s">
        <v>22</v>
      </c>
      <c r="K107" s="81"/>
      <c r="L107" s="21">
        <f>N107*курс!$A$1</f>
        <v>289387.90400000004</v>
      </c>
      <c r="M107" s="21">
        <f>L107*1.18</f>
        <v>341477.72672000004</v>
      </c>
      <c r="N107" s="82">
        <v>4744.064</v>
      </c>
      <c r="O107" s="82">
        <v>5597.9976</v>
      </c>
      <c r="P107" s="83">
        <v>2</v>
      </c>
    </row>
    <row r="108" spans="1:16" ht="12.75" customHeight="1">
      <c r="A108" s="84"/>
      <c r="B108" s="18" t="str">
        <f>HYPERLINK("http://rucoecom.danfoss.com/online/index.html?cartCodes="&amp;C108,C108)</f>
        <v>003Z0706</v>
      </c>
      <c r="C108" s="80" t="s">
        <v>169</v>
      </c>
      <c r="D108" s="81" t="s">
        <v>131</v>
      </c>
      <c r="E108" s="81">
        <v>150</v>
      </c>
      <c r="F108" s="81" t="s">
        <v>153</v>
      </c>
      <c r="G108" s="81"/>
      <c r="H108" s="85" t="s">
        <v>170</v>
      </c>
      <c r="I108" s="81">
        <v>1</v>
      </c>
      <c r="J108" s="81" t="s">
        <v>22</v>
      </c>
      <c r="K108" s="81"/>
      <c r="L108" s="21">
        <f>N108*курс!$A$1</f>
        <v>361735.49</v>
      </c>
      <c r="M108" s="21">
        <f>L108*1.18</f>
        <v>426847.8782</v>
      </c>
      <c r="N108" s="82">
        <v>5930.09</v>
      </c>
      <c r="O108" s="82">
        <v>6997.4944</v>
      </c>
      <c r="P108" s="83">
        <v>2</v>
      </c>
    </row>
    <row r="109" spans="1:16" ht="33" customHeight="1">
      <c r="A109" s="24" t="s">
        <v>171</v>
      </c>
      <c r="B109" s="24"/>
      <c r="C109" s="24"/>
      <c r="D109" s="24"/>
      <c r="E109" s="24"/>
      <c r="F109" s="24"/>
      <c r="G109" s="24"/>
      <c r="H109" s="24"/>
      <c r="I109" s="24"/>
      <c r="J109" s="24"/>
      <c r="L109" s="25"/>
      <c r="M109" s="26"/>
      <c r="N109" s="25"/>
      <c r="O109" s="25"/>
      <c r="P109" s="26"/>
    </row>
    <row r="110" spans="1:16" ht="12.75" customHeight="1">
      <c r="A110" s="84"/>
      <c r="B110" s="18" t="str">
        <f>HYPERLINK("http://rucoecom.danfoss.com/online/index.html?cartCodes="&amp;C110,C110)</f>
        <v>003Z0707</v>
      </c>
      <c r="C110" s="80" t="s">
        <v>172</v>
      </c>
      <c r="D110" s="81" t="s">
        <v>131</v>
      </c>
      <c r="E110" s="81">
        <v>200</v>
      </c>
      <c r="F110" s="81" t="s">
        <v>153</v>
      </c>
      <c r="G110" s="81" t="s">
        <v>159</v>
      </c>
      <c r="H110" s="85" t="s">
        <v>173</v>
      </c>
      <c r="I110" s="81">
        <v>1</v>
      </c>
      <c r="J110" s="81" t="s">
        <v>22</v>
      </c>
      <c r="K110" s="81"/>
      <c r="L110" s="21">
        <f>N110*курс!$A$1</f>
        <v>632807.0216</v>
      </c>
      <c r="M110" s="21">
        <f>L110*1.18</f>
        <v>746712.2854879999</v>
      </c>
      <c r="N110" s="82">
        <v>10373.8856</v>
      </c>
      <c r="O110" s="86">
        <v>12241.1848</v>
      </c>
      <c r="P110" s="83">
        <v>2</v>
      </c>
    </row>
    <row r="111" spans="1:16" ht="26.25" customHeight="1">
      <c r="A111" s="84"/>
      <c r="B111" s="18" t="str">
        <f>HYPERLINK("http://rucoecom.danfoss.com/online/index.html?cartCodes="&amp;C111,C111)</f>
        <v>003Z0708</v>
      </c>
      <c r="C111" s="80" t="s">
        <v>174</v>
      </c>
      <c r="D111" s="81" t="s">
        <v>131</v>
      </c>
      <c r="E111" s="81">
        <v>250</v>
      </c>
      <c r="F111" s="81" t="s">
        <v>153</v>
      </c>
      <c r="G111" s="81"/>
      <c r="H111" s="85" t="s">
        <v>175</v>
      </c>
      <c r="I111" s="81">
        <v>1</v>
      </c>
      <c r="J111" s="81" t="s">
        <v>22</v>
      </c>
      <c r="K111" s="81"/>
      <c r="L111" s="21">
        <f>N111*курс!$A$1</f>
        <v>772802.9</v>
      </c>
      <c r="M111" s="21">
        <f>L111*1.18</f>
        <v>911907.422</v>
      </c>
      <c r="N111" s="87">
        <v>12668.9</v>
      </c>
      <c r="O111" s="88">
        <v>14949.313600000001</v>
      </c>
      <c r="P111" s="83">
        <v>2</v>
      </c>
    </row>
    <row r="114" spans="1:12" ht="27.75" customHeight="1">
      <c r="A114" s="89" t="s">
        <v>176</v>
      </c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</row>
    <row r="115" ht="12.75">
      <c r="A115" s="90" t="s">
        <v>177</v>
      </c>
    </row>
    <row r="117" spans="1:13" ht="12.75">
      <c r="A117" s="91" t="s">
        <v>178</v>
      </c>
      <c r="B117" s="91"/>
      <c r="C117" s="91"/>
      <c r="D117" s="91"/>
      <c r="E117" s="91"/>
      <c r="F117" s="91"/>
      <c r="G117" s="91"/>
      <c r="H117" s="91"/>
      <c r="I117" s="91"/>
      <c r="J117" s="91"/>
      <c r="K117" s="92"/>
      <c r="L117" s="92"/>
      <c r="M117" s="91"/>
    </row>
    <row r="118" spans="1:16" ht="12.75" customHeight="1">
      <c r="A118" s="7" t="s">
        <v>3</v>
      </c>
      <c r="B118" s="7" t="s">
        <v>4</v>
      </c>
      <c r="C118" s="7" t="s">
        <v>4</v>
      </c>
      <c r="D118" s="7" t="s">
        <v>5</v>
      </c>
      <c r="E118" s="7" t="s">
        <v>179</v>
      </c>
      <c r="F118" s="7" t="s">
        <v>180</v>
      </c>
      <c r="G118" s="7" t="s">
        <v>181</v>
      </c>
      <c r="H118" s="7" t="s">
        <v>182</v>
      </c>
      <c r="I118" s="7" t="s">
        <v>183</v>
      </c>
      <c r="J118" s="7" t="s">
        <v>10</v>
      </c>
      <c r="K118" s="11" t="s">
        <v>11</v>
      </c>
      <c r="L118" s="7" t="s">
        <v>12</v>
      </c>
      <c r="M118" s="7"/>
      <c r="N118" s="7" t="s">
        <v>13</v>
      </c>
      <c r="O118" s="7"/>
      <c r="P118" s="10"/>
    </row>
    <row r="119" spans="1:16" ht="25.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11"/>
      <c r="L119" s="11" t="s">
        <v>14</v>
      </c>
      <c r="M119" s="7" t="s">
        <v>15</v>
      </c>
      <c r="N119" s="7" t="s">
        <v>14</v>
      </c>
      <c r="O119" s="7" t="s">
        <v>15</v>
      </c>
      <c r="P119" s="10"/>
    </row>
    <row r="120" spans="1:16" ht="17.25" customHeight="1">
      <c r="A120" s="58" t="s">
        <v>184</v>
      </c>
      <c r="B120" s="59"/>
      <c r="C120" s="59"/>
      <c r="D120" s="59"/>
      <c r="E120" s="59"/>
      <c r="F120" s="59"/>
      <c r="G120" s="59"/>
      <c r="H120" s="59"/>
      <c r="I120" s="59"/>
      <c r="J120" s="59"/>
      <c r="K120" s="61"/>
      <c r="L120" s="61"/>
      <c r="M120" s="62"/>
      <c r="N120" s="59"/>
      <c r="O120" s="62"/>
      <c r="P120" s="10"/>
    </row>
    <row r="121" spans="1:19" ht="12.75">
      <c r="A121" s="93"/>
      <c r="B121" s="18" t="str">
        <f>HYPERLINK("http://rucoecom.danfoss.com/online/index.html?cartCodes="&amp;C121,C121)</f>
        <v>082H8056</v>
      </c>
      <c r="C121" s="94" t="s">
        <v>185</v>
      </c>
      <c r="D121" s="78" t="s">
        <v>186</v>
      </c>
      <c r="E121" s="78">
        <v>24</v>
      </c>
      <c r="F121" s="78">
        <v>5</v>
      </c>
      <c r="G121" s="78" t="s">
        <v>187</v>
      </c>
      <c r="H121" s="78">
        <v>24</v>
      </c>
      <c r="I121" s="78">
        <v>130</v>
      </c>
      <c r="J121" s="78">
        <v>1</v>
      </c>
      <c r="K121" s="95" t="s">
        <v>188</v>
      </c>
      <c r="L121" s="21">
        <f>N121*курс!$A$1</f>
        <v>18886.82</v>
      </c>
      <c r="M121" s="21">
        <f>L121*1.18</f>
        <v>22286.4476</v>
      </c>
      <c r="N121" s="42">
        <v>309.62</v>
      </c>
      <c r="O121" s="22">
        <v>365.35044</v>
      </c>
      <c r="P121" s="96">
        <v>2</v>
      </c>
      <c r="S121" s="97"/>
    </row>
    <row r="122" spans="1:19" ht="12.75">
      <c r="A122" s="93"/>
      <c r="B122" s="18" t="str">
        <f>HYPERLINK("http://rucoecom.danfoss.com/online/index.html?cartCodes="&amp;C122,C122)</f>
        <v>082H8058</v>
      </c>
      <c r="C122" s="94" t="s">
        <v>189</v>
      </c>
      <c r="D122" s="78" t="s">
        <v>190</v>
      </c>
      <c r="E122" s="78">
        <v>24</v>
      </c>
      <c r="F122" s="78">
        <v>5</v>
      </c>
      <c r="G122" s="78" t="s">
        <v>187</v>
      </c>
      <c r="H122" s="78">
        <v>12</v>
      </c>
      <c r="I122" s="78">
        <v>130</v>
      </c>
      <c r="J122" s="78">
        <v>1</v>
      </c>
      <c r="K122" s="95" t="s">
        <v>188</v>
      </c>
      <c r="L122" s="21">
        <f>N122*курс!$A$1</f>
        <v>18886.82</v>
      </c>
      <c r="M122" s="21">
        <f>L122*1.18</f>
        <v>22286.4476</v>
      </c>
      <c r="N122" s="42">
        <v>309.62</v>
      </c>
      <c r="O122" s="22">
        <v>365.35044</v>
      </c>
      <c r="P122" s="96">
        <v>2</v>
      </c>
      <c r="S122" s="97"/>
    </row>
    <row r="123" spans="1:19" ht="12.75">
      <c r="A123" s="98" t="s">
        <v>191</v>
      </c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100"/>
      <c r="N123" s="99"/>
      <c r="O123" s="100"/>
      <c r="P123" s="10"/>
      <c r="S123" s="97"/>
    </row>
    <row r="124" spans="1:19" ht="12.75">
      <c r="A124" s="101"/>
      <c r="B124" s="18" t="str">
        <f>HYPERLINK("http://rucoecom.danfoss.com/online/index.html?cartCodes="&amp;C124,C124)</f>
        <v>082H8057</v>
      </c>
      <c r="C124" s="94" t="s">
        <v>192</v>
      </c>
      <c r="D124" s="78" t="s">
        <v>193</v>
      </c>
      <c r="E124" s="78">
        <v>24</v>
      </c>
      <c r="F124" s="78">
        <v>5</v>
      </c>
      <c r="G124" s="78" t="s">
        <v>187</v>
      </c>
      <c r="H124" s="78">
        <v>24</v>
      </c>
      <c r="I124" s="78">
        <v>130</v>
      </c>
      <c r="J124" s="78">
        <v>1</v>
      </c>
      <c r="K124" s="95" t="s">
        <v>188</v>
      </c>
      <c r="L124" s="21">
        <f>N124*курс!$A$1</f>
        <v>19634.07</v>
      </c>
      <c r="M124" s="21">
        <f>L124*1.18</f>
        <v>23168.202599999997</v>
      </c>
      <c r="N124" s="22">
        <v>321.87</v>
      </c>
      <c r="O124" s="22">
        <v>379.79842118400006</v>
      </c>
      <c r="P124" s="96">
        <v>2</v>
      </c>
      <c r="S124" s="97"/>
    </row>
    <row r="125" spans="1:19" ht="12.75">
      <c r="A125" s="101"/>
      <c r="B125" s="18" t="str">
        <f>HYPERLINK("http://rucoecom.danfoss.com/online/index.html?cartCodes="&amp;C125,C125)</f>
        <v>082H8059</v>
      </c>
      <c r="C125" s="94" t="s">
        <v>194</v>
      </c>
      <c r="D125" s="78" t="s">
        <v>195</v>
      </c>
      <c r="E125" s="78">
        <v>24</v>
      </c>
      <c r="F125" s="78">
        <v>5</v>
      </c>
      <c r="G125" s="78" t="s">
        <v>187</v>
      </c>
      <c r="H125" s="78">
        <v>12</v>
      </c>
      <c r="I125" s="78">
        <v>130</v>
      </c>
      <c r="J125" s="78">
        <v>1</v>
      </c>
      <c r="K125" s="95" t="s">
        <v>188</v>
      </c>
      <c r="L125" s="21">
        <f>N125*курс!$A$1</f>
        <v>19634.07</v>
      </c>
      <c r="M125" s="21">
        <f>L125*1.18</f>
        <v>23168.202599999997</v>
      </c>
      <c r="N125" s="22">
        <v>321.87</v>
      </c>
      <c r="O125" s="22">
        <v>379.79842118400006</v>
      </c>
      <c r="P125" s="96">
        <v>2</v>
      </c>
      <c r="S125" s="97"/>
    </row>
    <row r="126" spans="1:19" ht="12.75">
      <c r="A126" s="98" t="s">
        <v>196</v>
      </c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100"/>
      <c r="N126" s="99"/>
      <c r="O126" s="100"/>
      <c r="P126" s="10"/>
      <c r="S126" s="97"/>
    </row>
    <row r="127" spans="1:19" ht="12.75">
      <c r="A127" s="101"/>
      <c r="B127" s="18" t="str">
        <f>HYPERLINK("http://rucoecom.danfoss.com/online/index.html?cartCodes="&amp;C127,C127)</f>
        <v>082H8048</v>
      </c>
      <c r="C127" s="94" t="s">
        <v>197</v>
      </c>
      <c r="D127" s="78" t="s">
        <v>198</v>
      </c>
      <c r="E127" s="78">
        <v>24</v>
      </c>
      <c r="F127" s="102">
        <v>5</v>
      </c>
      <c r="G127" s="102" t="s">
        <v>187</v>
      </c>
      <c r="H127" s="102">
        <v>12</v>
      </c>
      <c r="I127" s="102">
        <v>200</v>
      </c>
      <c r="J127" s="78">
        <v>1</v>
      </c>
      <c r="K127" s="95" t="s">
        <v>188</v>
      </c>
      <c r="L127" s="21">
        <f>N127*курс!$A$1</f>
        <v>7247.012572800001</v>
      </c>
      <c r="M127" s="21">
        <f>L127*1.18</f>
        <v>8551.474835904</v>
      </c>
      <c r="N127" s="22">
        <v>118.80348480000002</v>
      </c>
      <c r="O127" s="22">
        <v>140.18811206400002</v>
      </c>
      <c r="P127" s="96">
        <v>2</v>
      </c>
      <c r="S127" s="97"/>
    </row>
    <row r="128" spans="1:19" ht="12.75">
      <c r="A128" s="101"/>
      <c r="B128" s="18" t="str">
        <f>HYPERLINK("http://rucoecom.danfoss.com/online/index.html?cartCodes="&amp;C128,C128)</f>
        <v>082H8049</v>
      </c>
      <c r="C128" s="94" t="s">
        <v>199</v>
      </c>
      <c r="D128" s="78" t="s">
        <v>198</v>
      </c>
      <c r="E128" s="78">
        <v>230</v>
      </c>
      <c r="F128" s="102"/>
      <c r="G128" s="102"/>
      <c r="H128" s="102"/>
      <c r="I128" s="102"/>
      <c r="J128" s="78">
        <v>1</v>
      </c>
      <c r="K128" s="95" t="s">
        <v>188</v>
      </c>
      <c r="L128" s="21">
        <f>N128*курс!$A$1</f>
        <v>7247.012572800001</v>
      </c>
      <c r="M128" s="21">
        <f>L128*1.18</f>
        <v>8551.474835904</v>
      </c>
      <c r="N128" s="22">
        <v>118.80348480000002</v>
      </c>
      <c r="O128" s="22">
        <v>140.18811206400002</v>
      </c>
      <c r="P128" s="96">
        <v>2</v>
      </c>
      <c r="S128" s="97"/>
    </row>
    <row r="129" spans="1:19" ht="12.75">
      <c r="A129" s="98" t="s">
        <v>200</v>
      </c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100"/>
      <c r="N129" s="101"/>
      <c r="O129" s="101"/>
      <c r="P129" s="17"/>
      <c r="S129" s="97"/>
    </row>
    <row r="130" spans="1:19" ht="12.75">
      <c r="A130" s="101"/>
      <c r="B130" s="18" t="str">
        <f>HYPERLINK("http://rucoecom.danfoss.com/online/index.html?cartCodes="&amp;C130,C130)</f>
        <v>082H0171</v>
      </c>
      <c r="C130" s="94" t="s">
        <v>201</v>
      </c>
      <c r="D130" s="78" t="s">
        <v>202</v>
      </c>
      <c r="E130" s="78">
        <v>24</v>
      </c>
      <c r="F130" s="78">
        <v>11</v>
      </c>
      <c r="G130" s="78" t="s">
        <v>203</v>
      </c>
      <c r="H130" s="78" t="s">
        <v>204</v>
      </c>
      <c r="I130" s="78">
        <v>450</v>
      </c>
      <c r="J130" s="78">
        <v>1</v>
      </c>
      <c r="K130" s="95" t="s">
        <v>188</v>
      </c>
      <c r="L130" s="21">
        <f>N130*курс!$A$1</f>
        <v>30138.879999999997</v>
      </c>
      <c r="M130" s="21">
        <f>L130*1.18</f>
        <v>35563.878399999994</v>
      </c>
      <c r="N130" s="22">
        <v>494.08</v>
      </c>
      <c r="O130" s="22">
        <v>583.01</v>
      </c>
      <c r="P130" s="96">
        <v>2</v>
      </c>
      <c r="S130" s="97"/>
    </row>
    <row r="131" spans="1:19" ht="12.75">
      <c r="A131" s="98" t="s">
        <v>205</v>
      </c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100"/>
      <c r="N131" s="99"/>
      <c r="O131" s="100"/>
      <c r="P131" s="10"/>
      <c r="S131" s="97"/>
    </row>
    <row r="132" spans="1:19" ht="12.75">
      <c r="A132" s="101"/>
      <c r="B132" s="18" t="str">
        <f>HYPERLINK("http://rucoecom.danfoss.com/online/index.html?cartCodes="&amp;C132,C132)</f>
        <v>082H3078</v>
      </c>
      <c r="C132" s="94" t="s">
        <v>206</v>
      </c>
      <c r="D132" s="78" t="s">
        <v>207</v>
      </c>
      <c r="E132" s="78">
        <v>24</v>
      </c>
      <c r="F132" s="78">
        <v>40</v>
      </c>
      <c r="G132" s="78" t="s">
        <v>208</v>
      </c>
      <c r="H132" s="78">
        <v>8</v>
      </c>
      <c r="I132" s="78">
        <v>2000</v>
      </c>
      <c r="J132" s="78">
        <v>1</v>
      </c>
      <c r="K132" s="95" t="s">
        <v>188</v>
      </c>
      <c r="L132" s="21">
        <f>N132*курс!$A$1</f>
        <v>82625.11</v>
      </c>
      <c r="M132" s="21">
        <f>L132*1.18</f>
        <v>97497.6298</v>
      </c>
      <c r="N132" s="22">
        <v>1354.51</v>
      </c>
      <c r="O132" s="22">
        <v>1598.3133304320002</v>
      </c>
      <c r="P132" s="96">
        <v>2</v>
      </c>
      <c r="S132" s="97"/>
    </row>
    <row r="133" spans="1:13" ht="12.7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76"/>
      <c r="L133" s="76"/>
      <c r="M133" s="50"/>
    </row>
    <row r="135" spans="1:2" ht="12.75">
      <c r="A135" s="103" t="s">
        <v>209</v>
      </c>
      <c r="B135" s="103"/>
    </row>
    <row r="136" spans="1:16" ht="12.75" customHeight="1">
      <c r="A136" s="7" t="s">
        <v>3</v>
      </c>
      <c r="B136" s="7" t="s">
        <v>4</v>
      </c>
      <c r="C136" s="7" t="s">
        <v>4</v>
      </c>
      <c r="D136" s="7" t="s">
        <v>5</v>
      </c>
      <c r="E136" s="7" t="s">
        <v>210</v>
      </c>
      <c r="F136" s="7"/>
      <c r="G136" s="7"/>
      <c r="H136" s="7" t="s">
        <v>179</v>
      </c>
      <c r="I136" s="7" t="s">
        <v>211</v>
      </c>
      <c r="J136" s="7" t="s">
        <v>10</v>
      </c>
      <c r="K136" s="7" t="s">
        <v>11</v>
      </c>
      <c r="L136" s="7" t="s">
        <v>12</v>
      </c>
      <c r="M136" s="7"/>
      <c r="N136" s="7" t="s">
        <v>13</v>
      </c>
      <c r="O136" s="7"/>
      <c r="P136" s="104"/>
    </row>
    <row r="137" spans="1:16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 t="s">
        <v>14</v>
      </c>
      <c r="M137" s="11" t="s">
        <v>15</v>
      </c>
      <c r="N137" s="7" t="s">
        <v>14</v>
      </c>
      <c r="O137" s="7" t="s">
        <v>15</v>
      </c>
      <c r="P137" s="104"/>
    </row>
    <row r="138" spans="1:16" ht="33" customHeight="1">
      <c r="A138" s="105" t="s">
        <v>212</v>
      </c>
      <c r="B138" s="105"/>
      <c r="C138" s="105"/>
      <c r="D138" s="105"/>
      <c r="E138" s="105"/>
      <c r="F138" s="105"/>
      <c r="G138" s="105"/>
      <c r="H138" s="105"/>
      <c r="K138" s="106"/>
      <c r="L138" s="106"/>
      <c r="M138" s="107"/>
      <c r="N138" s="108"/>
      <c r="O138" s="108"/>
      <c r="P138" s="104"/>
    </row>
    <row r="139" spans="1:16" ht="12.75" customHeight="1">
      <c r="A139" s="17"/>
      <c r="B139" s="18" t="str">
        <f>HYPERLINK("http://rucoecom.danfoss.com/online/index.html?cartCodes="&amp;C139,C139)</f>
        <v>082F1260</v>
      </c>
      <c r="C139" s="80" t="s">
        <v>213</v>
      </c>
      <c r="D139" s="81" t="s">
        <v>214</v>
      </c>
      <c r="E139" s="81" t="s">
        <v>215</v>
      </c>
      <c r="F139" s="81"/>
      <c r="G139" s="81"/>
      <c r="H139" s="81">
        <v>24</v>
      </c>
      <c r="I139" s="81">
        <v>90</v>
      </c>
      <c r="J139" s="81">
        <v>1</v>
      </c>
      <c r="K139" s="81" t="s">
        <v>22</v>
      </c>
      <c r="L139" s="21">
        <f>N139*курс!$A$1</f>
        <v>2393.1293568</v>
      </c>
      <c r="M139" s="21">
        <f>L139*1.18</f>
        <v>2823.892641024</v>
      </c>
      <c r="N139" s="22">
        <v>39.2316288</v>
      </c>
      <c r="O139" s="22">
        <v>46.29332198400001</v>
      </c>
      <c r="P139" s="109">
        <v>3</v>
      </c>
    </row>
    <row r="140" spans="1:16" ht="12.75" customHeight="1">
      <c r="A140" s="17"/>
      <c r="B140" s="18" t="str">
        <f>HYPERLINK("http://rucoecom.danfoss.com/online/index.html?cartCodes="&amp;C140,C140)</f>
        <v>082F1262</v>
      </c>
      <c r="C140" s="80" t="s">
        <v>216</v>
      </c>
      <c r="D140" s="81" t="s">
        <v>214</v>
      </c>
      <c r="E140" s="81" t="s">
        <v>217</v>
      </c>
      <c r="F140" s="81"/>
      <c r="G140" s="81"/>
      <c r="H140" s="81">
        <v>24</v>
      </c>
      <c r="I140" s="81"/>
      <c r="J140" s="81">
        <v>1</v>
      </c>
      <c r="K140" s="81" t="s">
        <v>22</v>
      </c>
      <c r="L140" s="21">
        <f>N140*курс!$A$1</f>
        <v>2393.1293568</v>
      </c>
      <c r="M140" s="21">
        <f>L140*1.18</f>
        <v>2823.892641024</v>
      </c>
      <c r="N140" s="22">
        <v>39.2316288</v>
      </c>
      <c r="O140" s="22">
        <v>46.29332198400001</v>
      </c>
      <c r="P140" s="109">
        <v>3</v>
      </c>
    </row>
    <row r="141" spans="1:16" ht="12.75" customHeight="1">
      <c r="A141" s="17"/>
      <c r="B141" s="18" t="str">
        <f>HYPERLINK("http://rucoecom.danfoss.com/online/index.html?cartCodes="&amp;C141,C141)</f>
        <v>082F1264</v>
      </c>
      <c r="C141" s="80" t="s">
        <v>218</v>
      </c>
      <c r="D141" s="81" t="s">
        <v>214</v>
      </c>
      <c r="E141" s="81" t="s">
        <v>215</v>
      </c>
      <c r="F141" s="81"/>
      <c r="G141" s="81"/>
      <c r="H141" s="81">
        <v>230</v>
      </c>
      <c r="I141" s="81"/>
      <c r="J141" s="81">
        <v>1</v>
      </c>
      <c r="K141" s="81" t="s">
        <v>22</v>
      </c>
      <c r="L141" s="21">
        <f>N141*курс!$A$1</f>
        <v>2393.1293568</v>
      </c>
      <c r="M141" s="21">
        <f>L141*1.18</f>
        <v>2823.892641024</v>
      </c>
      <c r="N141" s="22">
        <v>39.2316288</v>
      </c>
      <c r="O141" s="22">
        <v>46.29332198400001</v>
      </c>
      <c r="P141" s="109">
        <v>3</v>
      </c>
    </row>
    <row r="142" spans="1:16" ht="12.75" customHeight="1">
      <c r="A142" s="17"/>
      <c r="B142" s="18" t="str">
        <f>HYPERLINK("http://rucoecom.danfoss.com/online/index.html?cartCodes="&amp;C142,C142)</f>
        <v>082F1266</v>
      </c>
      <c r="C142" s="80" t="s">
        <v>219</v>
      </c>
      <c r="D142" s="81" t="s">
        <v>214</v>
      </c>
      <c r="E142" s="81" t="s">
        <v>217</v>
      </c>
      <c r="F142" s="81"/>
      <c r="G142" s="81"/>
      <c r="H142" s="81">
        <v>230</v>
      </c>
      <c r="I142" s="81"/>
      <c r="J142" s="81">
        <v>1</v>
      </c>
      <c r="K142" s="81" t="s">
        <v>22</v>
      </c>
      <c r="L142" s="21">
        <f>N142*курс!$A$1</f>
        <v>2393.1293568</v>
      </c>
      <c r="M142" s="21">
        <f>L142*1.18</f>
        <v>2823.892641024</v>
      </c>
      <c r="N142" s="22">
        <v>39.2316288</v>
      </c>
      <c r="O142" s="22">
        <v>46.29332198400001</v>
      </c>
      <c r="P142" s="109">
        <v>3</v>
      </c>
    </row>
    <row r="143" spans="1:16" ht="30" customHeight="1">
      <c r="A143" s="105" t="s">
        <v>220</v>
      </c>
      <c r="B143" s="105"/>
      <c r="C143" s="105"/>
      <c r="D143" s="105"/>
      <c r="E143" s="105"/>
      <c r="F143" s="105"/>
      <c r="G143" s="105"/>
      <c r="H143" s="105"/>
      <c r="I143" s="105"/>
      <c r="L143" s="110"/>
      <c r="M143" s="111"/>
      <c r="N143" s="108"/>
      <c r="O143" s="108"/>
      <c r="P143" s="104"/>
    </row>
    <row r="144" spans="1:16" ht="57" customHeight="1">
      <c r="A144" s="79"/>
      <c r="B144" s="112" t="s">
        <v>221</v>
      </c>
      <c r="C144" s="113" t="s">
        <v>222</v>
      </c>
      <c r="D144" s="114" t="s">
        <v>223</v>
      </c>
      <c r="E144" s="85" t="s">
        <v>224</v>
      </c>
      <c r="F144" s="85"/>
      <c r="G144" s="85"/>
      <c r="H144" s="114">
        <v>24</v>
      </c>
      <c r="I144" s="102">
        <v>125</v>
      </c>
      <c r="J144" s="114">
        <v>1</v>
      </c>
      <c r="K144" s="114" t="s">
        <v>22</v>
      </c>
      <c r="L144" s="21">
        <f>N144*курс!$A$1</f>
        <v>4825.71</v>
      </c>
      <c r="M144" s="21">
        <f>L144*1.18</f>
        <v>5694.337799999999</v>
      </c>
      <c r="N144" s="115">
        <v>79.11</v>
      </c>
      <c r="O144" s="115">
        <f>N144*1.18</f>
        <v>93.34979999999999</v>
      </c>
      <c r="P144" s="116">
        <v>2</v>
      </c>
    </row>
    <row r="145" spans="1:16" ht="57" customHeight="1">
      <c r="A145" s="79"/>
      <c r="B145" s="112" t="s">
        <v>225</v>
      </c>
      <c r="C145" s="113"/>
      <c r="D145" s="114" t="s">
        <v>223</v>
      </c>
      <c r="E145" s="85" t="s">
        <v>226</v>
      </c>
      <c r="F145" s="85"/>
      <c r="G145" s="85"/>
      <c r="H145" s="114">
        <v>24</v>
      </c>
      <c r="I145" s="102"/>
      <c r="J145" s="114">
        <v>1</v>
      </c>
      <c r="K145" s="114" t="s">
        <v>22</v>
      </c>
      <c r="L145" s="21">
        <f>N145*курс!$A$1</f>
        <v>4825.71</v>
      </c>
      <c r="M145" s="21">
        <f>L145*1.18</f>
        <v>5694.337799999999</v>
      </c>
      <c r="N145" s="115">
        <v>79.11</v>
      </c>
      <c r="O145" s="115">
        <f>N145*1.18</f>
        <v>93.34979999999999</v>
      </c>
      <c r="P145" s="116">
        <v>2</v>
      </c>
    </row>
    <row r="146" spans="1:16" s="118" customFormat="1" ht="51" customHeight="1">
      <c r="A146" s="117"/>
      <c r="B146" s="112" t="s">
        <v>227</v>
      </c>
      <c r="C146" s="113"/>
      <c r="D146" s="114" t="s">
        <v>223</v>
      </c>
      <c r="E146" s="85" t="s">
        <v>228</v>
      </c>
      <c r="F146" s="85"/>
      <c r="G146" s="85"/>
      <c r="H146" s="114">
        <v>24</v>
      </c>
      <c r="I146" s="102"/>
      <c r="J146" s="114">
        <v>1</v>
      </c>
      <c r="K146" s="114" t="s">
        <v>22</v>
      </c>
      <c r="L146" s="21">
        <f>N146*курс!$A$1</f>
        <v>4825.71</v>
      </c>
      <c r="M146" s="21">
        <f>L146*1.18</f>
        <v>5694.337799999999</v>
      </c>
      <c r="N146" s="115">
        <v>79.11</v>
      </c>
      <c r="O146" s="115">
        <f>N146*1.18</f>
        <v>93.34979999999999</v>
      </c>
      <c r="P146" s="116">
        <v>2</v>
      </c>
    </row>
    <row r="147" spans="1:16" s="118" customFormat="1" ht="51" customHeight="1">
      <c r="A147" s="119"/>
      <c r="B147" s="112" t="s">
        <v>229</v>
      </c>
      <c r="C147" s="113" t="s">
        <v>230</v>
      </c>
      <c r="D147" s="114" t="s">
        <v>223</v>
      </c>
      <c r="E147" s="85" t="s">
        <v>231</v>
      </c>
      <c r="F147" s="85"/>
      <c r="G147" s="85"/>
      <c r="H147" s="114">
        <v>24</v>
      </c>
      <c r="I147" s="102"/>
      <c r="J147" s="114">
        <v>1</v>
      </c>
      <c r="K147" s="114" t="s">
        <v>22</v>
      </c>
      <c r="L147" s="21">
        <f>N147*курс!$A$1</f>
        <v>4825.71</v>
      </c>
      <c r="M147" s="21">
        <f>L147*1.18</f>
        <v>5694.337799999999</v>
      </c>
      <c r="N147" s="115">
        <v>79.11</v>
      </c>
      <c r="O147" s="115">
        <f>N147*1.18</f>
        <v>93.34979999999999</v>
      </c>
      <c r="P147" s="116">
        <v>2</v>
      </c>
    </row>
    <row r="148" spans="1:16" ht="38.25" customHeight="1">
      <c r="A148" s="120" t="s">
        <v>232</v>
      </c>
      <c r="B148" s="120"/>
      <c r="C148" s="120"/>
      <c r="D148" s="120"/>
      <c r="E148" s="120"/>
      <c r="F148" s="120"/>
      <c r="G148" s="120"/>
      <c r="H148" s="120"/>
      <c r="I148" s="120"/>
      <c r="L148" s="121"/>
      <c r="M148" s="122"/>
      <c r="N148" s="121"/>
      <c r="O148" s="122"/>
      <c r="P148" s="123"/>
    </row>
    <row r="149" spans="1:16" s="118" customFormat="1" ht="51" customHeight="1">
      <c r="A149" s="124" t="s">
        <v>233</v>
      </c>
      <c r="B149" s="112" t="s">
        <v>234</v>
      </c>
      <c r="C149" s="125" t="s">
        <v>235</v>
      </c>
      <c r="D149" s="126" t="s">
        <v>223</v>
      </c>
      <c r="E149" s="127" t="s">
        <v>236</v>
      </c>
      <c r="F149" s="127"/>
      <c r="G149" s="127"/>
      <c r="H149" s="126">
        <v>24</v>
      </c>
      <c r="I149" s="102">
        <v>100</v>
      </c>
      <c r="J149" s="126">
        <v>1</v>
      </c>
      <c r="K149" s="126" t="s">
        <v>22</v>
      </c>
      <c r="L149" s="21">
        <f>N149*курс!$A$1</f>
        <v>4551.820000000001</v>
      </c>
      <c r="M149" s="21">
        <f>L149*1.18</f>
        <v>5371.1476</v>
      </c>
      <c r="N149" s="128">
        <v>74.62</v>
      </c>
      <c r="O149" s="115">
        <f>N149*1.18</f>
        <v>88.05160000000001</v>
      </c>
      <c r="P149" s="123">
        <v>3</v>
      </c>
    </row>
    <row r="150" spans="1:16" ht="51" customHeight="1">
      <c r="A150" s="129"/>
      <c r="B150" s="112" t="s">
        <v>237</v>
      </c>
      <c r="C150" s="125" t="s">
        <v>238</v>
      </c>
      <c r="D150" s="126" t="s">
        <v>223</v>
      </c>
      <c r="E150" s="127" t="s">
        <v>228</v>
      </c>
      <c r="F150" s="127"/>
      <c r="G150" s="127"/>
      <c r="H150" s="126">
        <v>24</v>
      </c>
      <c r="I150" s="102"/>
      <c r="J150" s="126">
        <v>1</v>
      </c>
      <c r="K150" s="126" t="s">
        <v>22</v>
      </c>
      <c r="L150" s="21">
        <f>N150*курс!$A$1</f>
        <v>4551.820000000001</v>
      </c>
      <c r="M150" s="21">
        <f>L150*1.18</f>
        <v>5371.1476</v>
      </c>
      <c r="N150" s="128">
        <v>74.62</v>
      </c>
      <c r="O150" s="115">
        <f>N150*1.18</f>
        <v>88.05160000000001</v>
      </c>
      <c r="P150" s="123">
        <v>3</v>
      </c>
    </row>
    <row r="151" spans="1:16" ht="12.75" customHeight="1">
      <c r="A151" s="130"/>
      <c r="B151" s="131" t="str">
        <f>HYPERLINK("http://rucoecom.danfoss.com/online/index.html?cartCodes="&amp;C151,C151)</f>
        <v>082F1071</v>
      </c>
      <c r="C151" s="132" t="s">
        <v>239</v>
      </c>
      <c r="D151" s="126" t="s">
        <v>54</v>
      </c>
      <c r="E151" s="127" t="s">
        <v>240</v>
      </c>
      <c r="F151" s="127"/>
      <c r="G151" s="127"/>
      <c r="H151" s="126"/>
      <c r="J151" s="10"/>
      <c r="K151" s="126" t="s">
        <v>22</v>
      </c>
      <c r="L151" s="21">
        <f>N151*курс!$A$1</f>
        <v>217.5992</v>
      </c>
      <c r="M151" s="21">
        <f>L151*1.18</f>
        <v>256.76705599999997</v>
      </c>
      <c r="N151" s="128">
        <v>3.5672</v>
      </c>
      <c r="O151" s="128">
        <v>4.212</v>
      </c>
      <c r="P151" s="123">
        <v>3</v>
      </c>
    </row>
    <row r="152" spans="1:16" ht="28.5" customHeight="1">
      <c r="A152" s="133" t="s">
        <v>241</v>
      </c>
      <c r="B152" s="133"/>
      <c r="C152" s="133"/>
      <c r="D152" s="133"/>
      <c r="E152" s="133"/>
      <c r="F152" s="133"/>
      <c r="G152" s="133"/>
      <c r="H152" s="133"/>
      <c r="I152" s="133"/>
      <c r="L152" s="134"/>
      <c r="M152" s="135"/>
      <c r="N152" s="134"/>
      <c r="O152" s="135"/>
      <c r="P152" s="136"/>
    </row>
    <row r="153" spans="1:16" ht="18" customHeight="1">
      <c r="A153" s="137"/>
      <c r="B153" s="112" t="s">
        <v>242</v>
      </c>
      <c r="C153" s="138" t="s">
        <v>243</v>
      </c>
      <c r="D153" s="139" t="s">
        <v>244</v>
      </c>
      <c r="E153" s="85" t="s">
        <v>217</v>
      </c>
      <c r="F153" s="85"/>
      <c r="G153" s="85"/>
      <c r="H153" s="85">
        <v>24</v>
      </c>
      <c r="I153" s="140">
        <v>100</v>
      </c>
      <c r="J153" s="85">
        <v>1</v>
      </c>
      <c r="K153" s="114" t="s">
        <v>22</v>
      </c>
      <c r="L153" s="21">
        <f>N153*курс!$A$1</f>
        <v>2116.7000000000003</v>
      </c>
      <c r="M153" s="21">
        <f>L153*1.18</f>
        <v>2497.706</v>
      </c>
      <c r="N153" s="141">
        <v>34.7</v>
      </c>
      <c r="O153" s="141">
        <v>40.946</v>
      </c>
      <c r="P153" s="136"/>
    </row>
    <row r="154" spans="1:16" s="118" customFormat="1" ht="13.5" customHeight="1">
      <c r="A154" s="137"/>
      <c r="B154" s="112" t="s">
        <v>245</v>
      </c>
      <c r="C154" s="138" t="s">
        <v>243</v>
      </c>
      <c r="D154" s="139" t="s">
        <v>244</v>
      </c>
      <c r="E154" s="85" t="s">
        <v>215</v>
      </c>
      <c r="F154" s="85"/>
      <c r="G154" s="85"/>
      <c r="H154" s="85">
        <v>24</v>
      </c>
      <c r="I154" s="140"/>
      <c r="J154" s="85">
        <v>1</v>
      </c>
      <c r="K154" s="114" t="s">
        <v>22</v>
      </c>
      <c r="L154" s="21">
        <f>N154*курс!$A$1</f>
        <v>2116.7000000000003</v>
      </c>
      <c r="M154" s="21">
        <f>L154*1.18</f>
        <v>2497.706</v>
      </c>
      <c r="N154" s="141">
        <v>34.7</v>
      </c>
      <c r="O154" s="141">
        <v>40.946</v>
      </c>
      <c r="P154" s="136"/>
    </row>
    <row r="155" spans="1:16" s="118" customFormat="1" ht="13.5" customHeight="1">
      <c r="A155" s="119"/>
      <c r="B155" s="112" t="s">
        <v>246</v>
      </c>
      <c r="C155" s="138" t="s">
        <v>243</v>
      </c>
      <c r="D155" s="139" t="s">
        <v>244</v>
      </c>
      <c r="E155" s="85" t="s">
        <v>217</v>
      </c>
      <c r="F155" s="85"/>
      <c r="G155" s="85"/>
      <c r="H155" s="114">
        <v>230</v>
      </c>
      <c r="I155" s="140"/>
      <c r="J155" s="114">
        <v>1</v>
      </c>
      <c r="K155" s="114" t="s">
        <v>22</v>
      </c>
      <c r="L155" s="21">
        <f>N155*курс!$A$1</f>
        <v>2116.7000000000003</v>
      </c>
      <c r="M155" s="21">
        <f>L155*1.18</f>
        <v>2497.706</v>
      </c>
      <c r="N155" s="141">
        <v>34.7</v>
      </c>
      <c r="O155" s="141">
        <v>40.946</v>
      </c>
      <c r="P155" s="136"/>
    </row>
    <row r="156" spans="1:16" ht="13.5" customHeight="1">
      <c r="A156" s="119"/>
      <c r="B156" s="112" t="s">
        <v>247</v>
      </c>
      <c r="C156" s="138" t="s">
        <v>243</v>
      </c>
      <c r="D156" s="139" t="s">
        <v>244</v>
      </c>
      <c r="E156" s="85" t="s">
        <v>215</v>
      </c>
      <c r="F156" s="85"/>
      <c r="G156" s="85"/>
      <c r="H156" s="114">
        <v>230</v>
      </c>
      <c r="I156" s="140"/>
      <c r="J156" s="114">
        <v>1</v>
      </c>
      <c r="K156" s="114" t="s">
        <v>22</v>
      </c>
      <c r="L156" s="21">
        <f>N156*курс!$A$1</f>
        <v>2116.7000000000003</v>
      </c>
      <c r="M156" s="21">
        <f>L156*1.18</f>
        <v>2497.706</v>
      </c>
      <c r="N156" s="141">
        <v>34.7</v>
      </c>
      <c r="O156" s="141">
        <v>40.946</v>
      </c>
      <c r="P156" s="136"/>
    </row>
    <row r="157" spans="1:16" ht="12.75">
      <c r="A157" s="142"/>
      <c r="B157" s="143"/>
      <c r="C157" s="143"/>
      <c r="D157" s="144"/>
      <c r="E157" s="145"/>
      <c r="F157" s="146"/>
      <c r="G157" s="147"/>
      <c r="H157" s="146"/>
      <c r="I157" s="146"/>
      <c r="L157" s="28"/>
      <c r="M157" s="148"/>
      <c r="N157" s="145"/>
      <c r="O157" s="145"/>
      <c r="P157" s="136"/>
    </row>
    <row r="158" spans="1:16" ht="12.75" customHeight="1">
      <c r="A158" s="7" t="s">
        <v>3</v>
      </c>
      <c r="B158" s="7" t="s">
        <v>4</v>
      </c>
      <c r="C158" s="7" t="s">
        <v>4</v>
      </c>
      <c r="D158" s="7" t="s">
        <v>5</v>
      </c>
      <c r="E158" s="7" t="s">
        <v>210</v>
      </c>
      <c r="F158" s="7"/>
      <c r="G158" s="7"/>
      <c r="H158" s="7"/>
      <c r="I158" s="7" t="s">
        <v>248</v>
      </c>
      <c r="J158" s="7" t="s">
        <v>10</v>
      </c>
      <c r="K158" s="7" t="s">
        <v>11</v>
      </c>
      <c r="L158" s="7" t="s">
        <v>12</v>
      </c>
      <c r="M158" s="7"/>
      <c r="N158" s="7" t="s">
        <v>13</v>
      </c>
      <c r="O158" s="7"/>
      <c r="P158" s="136"/>
    </row>
    <row r="159" spans="1:16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 t="s">
        <v>14</v>
      </c>
      <c r="M159" s="11" t="s">
        <v>15</v>
      </c>
      <c r="N159" s="7" t="s">
        <v>14</v>
      </c>
      <c r="O159" s="7" t="s">
        <v>15</v>
      </c>
      <c r="P159" s="136"/>
    </row>
    <row r="160" spans="1:16" ht="12.75" customHeight="1">
      <c r="A160" s="121" t="s">
        <v>249</v>
      </c>
      <c r="B160" s="121"/>
      <c r="C160" s="121"/>
      <c r="D160" s="121"/>
      <c r="E160" s="121"/>
      <c r="F160" s="121"/>
      <c r="G160" s="121"/>
      <c r="H160" s="121"/>
      <c r="I160" s="121"/>
      <c r="L160" s="121"/>
      <c r="M160" s="122"/>
      <c r="N160" s="121"/>
      <c r="O160" s="121"/>
      <c r="P160" s="136"/>
    </row>
    <row r="161" spans="1:16" ht="12.75">
      <c r="A161" s="149"/>
      <c r="B161" s="131" t="str">
        <f>HYPERLINK("http://rucoecom.danfoss.com/online/index.html?cartCodes="&amp;C161,C161)</f>
        <v>082F1144</v>
      </c>
      <c r="C161" s="150" t="s">
        <v>250</v>
      </c>
      <c r="D161" s="126" t="s">
        <v>54</v>
      </c>
      <c r="E161" s="114" t="s">
        <v>251</v>
      </c>
      <c r="F161" s="114"/>
      <c r="G161" s="114"/>
      <c r="H161" s="114"/>
      <c r="I161" s="114">
        <v>1</v>
      </c>
      <c r="J161" s="114">
        <v>1</v>
      </c>
      <c r="K161" s="114" t="s">
        <v>22</v>
      </c>
      <c r="L161" s="21">
        <f>N161*курс!$A$1</f>
        <v>384.3</v>
      </c>
      <c r="M161" s="21">
        <f>L161*1.18</f>
        <v>453.474</v>
      </c>
      <c r="N161" s="141">
        <v>6.3</v>
      </c>
      <c r="O161" s="141">
        <v>7.433999999999999</v>
      </c>
      <c r="P161" s="136"/>
    </row>
    <row r="162" spans="1:16" ht="12.75">
      <c r="A162" s="149"/>
      <c r="B162" s="131" t="str">
        <f>HYPERLINK("http://rucoecom.danfoss.com/online/index.html?cartCodes="&amp;C162,C162)</f>
        <v>082F1145</v>
      </c>
      <c r="C162" s="150" t="s">
        <v>252</v>
      </c>
      <c r="D162" s="126" t="s">
        <v>54</v>
      </c>
      <c r="E162" s="114" t="s">
        <v>251</v>
      </c>
      <c r="F162" s="114"/>
      <c r="G162" s="114"/>
      <c r="H162" s="114"/>
      <c r="I162" s="114">
        <v>5</v>
      </c>
      <c r="J162" s="114">
        <v>1</v>
      </c>
      <c r="K162" s="114" t="s">
        <v>22</v>
      </c>
      <c r="L162" s="21">
        <f>N162*курс!$A$1</f>
        <v>658.8000000000001</v>
      </c>
      <c r="M162" s="21">
        <f>L162*1.18</f>
        <v>777.384</v>
      </c>
      <c r="N162" s="141">
        <v>10.8</v>
      </c>
      <c r="O162" s="141">
        <v>12.744</v>
      </c>
      <c r="P162" s="136"/>
    </row>
    <row r="163" spans="1:16" ht="12.75">
      <c r="A163" s="149"/>
      <c r="B163" s="131" t="str">
        <f>HYPERLINK("http://rucoecom.danfoss.com/online/index.html?cartCodes="&amp;C163,C163)</f>
        <v>082F1146</v>
      </c>
      <c r="C163" s="150" t="s">
        <v>253</v>
      </c>
      <c r="D163" s="126" t="s">
        <v>54</v>
      </c>
      <c r="E163" s="114" t="s">
        <v>251</v>
      </c>
      <c r="F163" s="114"/>
      <c r="G163" s="114"/>
      <c r="H163" s="114"/>
      <c r="I163" s="114">
        <v>10</v>
      </c>
      <c r="J163" s="114">
        <v>1</v>
      </c>
      <c r="K163" s="114" t="s">
        <v>22</v>
      </c>
      <c r="L163" s="21">
        <f>N163*курс!$A$1</f>
        <v>1200.48</v>
      </c>
      <c r="M163" s="21">
        <f>L163*1.18</f>
        <v>1416.5664</v>
      </c>
      <c r="N163" s="141">
        <v>19.68</v>
      </c>
      <c r="O163" s="141">
        <v>23.222399999999997</v>
      </c>
      <c r="P163" s="136"/>
    </row>
    <row r="164" spans="1:16" ht="12.75" customHeight="1">
      <c r="A164" s="121" t="s">
        <v>254</v>
      </c>
      <c r="B164" s="121"/>
      <c r="C164" s="121"/>
      <c r="D164" s="121"/>
      <c r="E164" s="121"/>
      <c r="F164" s="121"/>
      <c r="G164" s="121"/>
      <c r="H164" s="121"/>
      <c r="I164" s="121"/>
      <c r="L164" s="121"/>
      <c r="M164" s="122"/>
      <c r="N164" s="121"/>
      <c r="O164" s="121"/>
      <c r="P164" s="136"/>
    </row>
    <row r="165" spans="1:16" ht="12.75">
      <c r="A165" s="126"/>
      <c r="B165" s="131" t="str">
        <f>HYPERLINK("http://rucoecom.danfoss.com/online/index.html?cartCodes="&amp;C165,C165)</f>
        <v>082F1081</v>
      </c>
      <c r="C165" s="132" t="s">
        <v>255</v>
      </c>
      <c r="D165" s="126" t="s">
        <v>54</v>
      </c>
      <c r="E165" s="114" t="s">
        <v>251</v>
      </c>
      <c r="F165" s="114"/>
      <c r="G165" s="114"/>
      <c r="H165" s="114"/>
      <c r="I165" s="126">
        <v>1</v>
      </c>
      <c r="J165" s="126">
        <v>1</v>
      </c>
      <c r="K165" s="126" t="s">
        <v>22</v>
      </c>
      <c r="L165" s="21">
        <f>N165*курс!$A$1</f>
        <v>646.4536</v>
      </c>
      <c r="M165" s="21">
        <f>L165*1.18</f>
        <v>762.815248</v>
      </c>
      <c r="N165" s="128">
        <v>10.5976</v>
      </c>
      <c r="O165" s="128">
        <v>12.5008</v>
      </c>
      <c r="P165" s="123">
        <v>3</v>
      </c>
    </row>
    <row r="166" spans="1:16" ht="12.75">
      <c r="A166" s="126"/>
      <c r="B166" s="131" t="str">
        <f>HYPERLINK("http://rucoecom.danfoss.com/online/index.html?cartCodes="&amp;C166,C166)</f>
        <v>082F1082</v>
      </c>
      <c r="C166" s="132" t="s">
        <v>256</v>
      </c>
      <c r="D166" s="126" t="s">
        <v>54</v>
      </c>
      <c r="E166" s="114" t="s">
        <v>251</v>
      </c>
      <c r="F166" s="114"/>
      <c r="G166" s="114"/>
      <c r="H166" s="114"/>
      <c r="I166" s="126">
        <v>5</v>
      </c>
      <c r="J166" s="126">
        <v>1</v>
      </c>
      <c r="K166" s="126" t="s">
        <v>22</v>
      </c>
      <c r="L166" s="21">
        <f>N166*курс!$A$1</f>
        <v>1569.5056</v>
      </c>
      <c r="M166" s="21">
        <f>L166*1.18</f>
        <v>1852.016608</v>
      </c>
      <c r="N166" s="128">
        <v>25.729599999999998</v>
      </c>
      <c r="O166" s="128">
        <v>30.3576</v>
      </c>
      <c r="P166" s="123">
        <v>3</v>
      </c>
    </row>
    <row r="167" spans="1:16" ht="12.75">
      <c r="A167" s="126"/>
      <c r="B167" s="131" t="str">
        <f>HYPERLINK("http://rucoecom.danfoss.com/online/index.html?cartCodes="&amp;C167,C167)</f>
        <v>082F1083</v>
      </c>
      <c r="C167" s="132" t="s">
        <v>257</v>
      </c>
      <c r="D167" s="126" t="s">
        <v>54</v>
      </c>
      <c r="E167" s="114" t="s">
        <v>251</v>
      </c>
      <c r="F167" s="114"/>
      <c r="G167" s="114"/>
      <c r="H167" s="114"/>
      <c r="I167" s="126">
        <v>10</v>
      </c>
      <c r="J167" s="126">
        <v>1</v>
      </c>
      <c r="K167" s="126" t="s">
        <v>22</v>
      </c>
      <c r="L167" s="21">
        <f>N167*курс!$A$1</f>
        <v>2585.1800000000003</v>
      </c>
      <c r="M167" s="21">
        <f>L167*1.18</f>
        <v>3050.5124</v>
      </c>
      <c r="N167" s="128">
        <v>42.38</v>
      </c>
      <c r="O167" s="128">
        <v>50.013600000000004</v>
      </c>
      <c r="P167" s="123">
        <v>3</v>
      </c>
    </row>
    <row r="168" spans="12:16" ht="12.75">
      <c r="L168" s="151"/>
      <c r="M168" s="152"/>
      <c r="P168" s="153"/>
    </row>
    <row r="169" spans="1:16" ht="14.25" customHeight="1">
      <c r="A169" s="154" t="s">
        <v>258</v>
      </c>
      <c r="B169" s="154"/>
      <c r="C169" s="154"/>
      <c r="D169" s="154"/>
      <c r="E169" s="154"/>
      <c r="F169" s="154"/>
      <c r="G169" s="154"/>
      <c r="H169" s="154"/>
      <c r="I169" s="154"/>
      <c r="L169" s="151"/>
      <c r="M169" s="152"/>
      <c r="N169" s="154"/>
      <c r="O169" s="154"/>
      <c r="P169" s="155"/>
    </row>
    <row r="170" spans="12:16" ht="12.75">
      <c r="L170" s="151"/>
      <c r="M170" s="152"/>
      <c r="P170" s="153"/>
    </row>
    <row r="171" spans="1:16" ht="12.75">
      <c r="A171" s="91" t="s">
        <v>259</v>
      </c>
      <c r="B171" s="91"/>
      <c r="C171" s="91"/>
      <c r="D171" s="91"/>
      <c r="E171" s="91"/>
      <c r="F171" s="91"/>
      <c r="G171" s="91"/>
      <c r="H171" s="91"/>
      <c r="I171" s="91"/>
      <c r="L171" s="151"/>
      <c r="M171" s="152"/>
      <c r="N171" s="91"/>
      <c r="O171" s="91"/>
      <c r="P171" s="153"/>
    </row>
    <row r="172" spans="1:16" ht="12.75" customHeight="1">
      <c r="A172" s="7" t="s">
        <v>3</v>
      </c>
      <c r="B172" s="7" t="s">
        <v>4</v>
      </c>
      <c r="C172" s="7" t="s">
        <v>4</v>
      </c>
      <c r="D172" s="7" t="s">
        <v>5</v>
      </c>
      <c r="E172" s="156" t="s">
        <v>210</v>
      </c>
      <c r="F172" s="156"/>
      <c r="G172" s="156"/>
      <c r="H172" s="7" t="s">
        <v>260</v>
      </c>
      <c r="I172" s="7" t="s">
        <v>261</v>
      </c>
      <c r="J172" s="7" t="s">
        <v>10</v>
      </c>
      <c r="K172" s="7" t="s">
        <v>11</v>
      </c>
      <c r="L172" s="7" t="s">
        <v>12</v>
      </c>
      <c r="M172" s="7"/>
      <c r="N172" s="7" t="s">
        <v>13</v>
      </c>
      <c r="O172" s="7"/>
      <c r="P172" s="104"/>
    </row>
    <row r="173" spans="1:16" ht="12.75">
      <c r="A173" s="7"/>
      <c r="B173" s="7"/>
      <c r="C173" s="7"/>
      <c r="D173" s="7"/>
      <c r="E173" s="156"/>
      <c r="F173" s="156"/>
      <c r="G173" s="156"/>
      <c r="H173" s="7"/>
      <c r="I173" s="7"/>
      <c r="J173" s="7"/>
      <c r="K173" s="7"/>
      <c r="L173" s="7" t="s">
        <v>14</v>
      </c>
      <c r="M173" s="11" t="s">
        <v>15</v>
      </c>
      <c r="N173" s="7" t="s">
        <v>14</v>
      </c>
      <c r="O173" s="7" t="s">
        <v>15</v>
      </c>
      <c r="P173" s="104"/>
    </row>
    <row r="174" spans="1:16" ht="12.75" customHeight="1">
      <c r="A174" s="12" t="s">
        <v>262</v>
      </c>
      <c r="B174" s="13"/>
      <c r="C174" s="13"/>
      <c r="D174" s="13"/>
      <c r="E174" s="157"/>
      <c r="H174" s="13"/>
      <c r="I174" s="13"/>
      <c r="J174" s="13"/>
      <c r="K174" s="13"/>
      <c r="L174" s="13"/>
      <c r="M174" s="38"/>
      <c r="N174" s="13"/>
      <c r="O174" s="38"/>
      <c r="P174" s="104"/>
    </row>
    <row r="175" spans="1:16" ht="28.5" customHeight="1">
      <c r="A175" s="102"/>
      <c r="B175" s="18" t="str">
        <f>HYPERLINK("http://rucoecom.danfoss.com/online/index.html?cartCodes="&amp;C175,C175)</f>
        <v>003Z0382</v>
      </c>
      <c r="C175" s="149" t="s">
        <v>263</v>
      </c>
      <c r="D175" s="85" t="s">
        <v>264</v>
      </c>
      <c r="E175" s="85" t="s">
        <v>265</v>
      </c>
      <c r="F175" s="85"/>
      <c r="G175" s="85"/>
      <c r="H175" s="85" t="s">
        <v>266</v>
      </c>
      <c r="I175" s="140">
        <v>0.6000000000000001</v>
      </c>
      <c r="J175" s="85">
        <v>1</v>
      </c>
      <c r="K175" s="85" t="s">
        <v>22</v>
      </c>
      <c r="L175" s="21">
        <f>N175*курс!$A$1</f>
        <v>5016.396</v>
      </c>
      <c r="M175" s="21">
        <f>L175*1.18</f>
        <v>5919.347279999999</v>
      </c>
      <c r="N175" s="115">
        <v>82.23599999999999</v>
      </c>
      <c r="O175" s="115">
        <v>97.03847999999999</v>
      </c>
      <c r="P175" s="109">
        <v>2</v>
      </c>
    </row>
    <row r="176" spans="1:16" ht="28.5" customHeight="1">
      <c r="A176" s="102"/>
      <c r="B176" s="18" t="str">
        <f>HYPERLINK("http://rucoecom.danfoss.com/online/index.html?cartCodes="&amp;C176,C176)</f>
        <v>003Z0383</v>
      </c>
      <c r="C176" s="149" t="s">
        <v>267</v>
      </c>
      <c r="D176" s="85" t="s">
        <v>264</v>
      </c>
      <c r="E176" s="85" t="s">
        <v>268</v>
      </c>
      <c r="F176" s="85"/>
      <c r="G176" s="85"/>
      <c r="H176" s="85" t="s">
        <v>266</v>
      </c>
      <c r="I176" s="140"/>
      <c r="J176" s="85">
        <v>1</v>
      </c>
      <c r="K176" s="85" t="s">
        <v>22</v>
      </c>
      <c r="L176" s="21">
        <f>N176*курс!$A$1</f>
        <v>5016.396</v>
      </c>
      <c r="M176" s="21">
        <f>L176*1.18</f>
        <v>5919.347279999999</v>
      </c>
      <c r="N176" s="115">
        <v>82.23599999999999</v>
      </c>
      <c r="O176" s="115">
        <v>97.03847999999999</v>
      </c>
      <c r="P176" s="109">
        <v>2</v>
      </c>
    </row>
  </sheetData>
  <sheetProtection selectLockedCells="1" selectUnlockedCells="1"/>
  <mergeCells count="263">
    <mergeCell ref="A1:L1"/>
    <mergeCell ref="B2:M2"/>
    <mergeCell ref="A3:L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K5"/>
    <mergeCell ref="N4:O4"/>
    <mergeCell ref="A7:A18"/>
    <mergeCell ref="H7:H11"/>
    <mergeCell ref="J7:K7"/>
    <mergeCell ref="J8:K8"/>
    <mergeCell ref="J9:K9"/>
    <mergeCell ref="J10:K10"/>
    <mergeCell ref="J11:K11"/>
    <mergeCell ref="H12:H16"/>
    <mergeCell ref="J12:K12"/>
    <mergeCell ref="J13:K13"/>
    <mergeCell ref="J14:K14"/>
    <mergeCell ref="J15:K15"/>
    <mergeCell ref="J16:K16"/>
    <mergeCell ref="H17:H18"/>
    <mergeCell ref="J17:K17"/>
    <mergeCell ref="J18:K18"/>
    <mergeCell ref="A19:J19"/>
    <mergeCell ref="A20:A23"/>
    <mergeCell ref="E20:E23"/>
    <mergeCell ref="F20:F23"/>
    <mergeCell ref="G20:G23"/>
    <mergeCell ref="J20:K20"/>
    <mergeCell ref="J21:K21"/>
    <mergeCell ref="J22:K22"/>
    <mergeCell ref="J23:K23"/>
    <mergeCell ref="A24:J24"/>
    <mergeCell ref="A25:A33"/>
    <mergeCell ref="H25:H27"/>
    <mergeCell ref="J25:K25"/>
    <mergeCell ref="J26:K26"/>
    <mergeCell ref="J27:K27"/>
    <mergeCell ref="H28:H30"/>
    <mergeCell ref="J28:K28"/>
    <mergeCell ref="J29:K29"/>
    <mergeCell ref="J30:K30"/>
    <mergeCell ref="H31:H33"/>
    <mergeCell ref="J31:K31"/>
    <mergeCell ref="J32:K32"/>
    <mergeCell ref="J33:K33"/>
    <mergeCell ref="A34:J34"/>
    <mergeCell ref="A35:A39"/>
    <mergeCell ref="H35:H39"/>
    <mergeCell ref="J35:K35"/>
    <mergeCell ref="J36:K36"/>
    <mergeCell ref="J37:K37"/>
    <mergeCell ref="J38:K38"/>
    <mergeCell ref="J39:K39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K42"/>
    <mergeCell ref="N41:O41"/>
    <mergeCell ref="A43:I43"/>
    <mergeCell ref="J44:K44"/>
    <mergeCell ref="J45:K45"/>
    <mergeCell ref="J46:K46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K49"/>
    <mergeCell ref="N48:O48"/>
    <mergeCell ref="A50:I50"/>
    <mergeCell ref="A51:A56"/>
    <mergeCell ref="J51:K51"/>
    <mergeCell ref="J52:K52"/>
    <mergeCell ref="J53:K53"/>
    <mergeCell ref="J54:K54"/>
    <mergeCell ref="J55:K55"/>
    <mergeCell ref="J56:K56"/>
    <mergeCell ref="A58:A62"/>
    <mergeCell ref="J58:K58"/>
    <mergeCell ref="J59:K59"/>
    <mergeCell ref="J60:K60"/>
    <mergeCell ref="J61:K61"/>
    <mergeCell ref="J62:K62"/>
    <mergeCell ref="A63:A64"/>
    <mergeCell ref="J64:K64"/>
    <mergeCell ref="A66:A70"/>
    <mergeCell ref="J66:K66"/>
    <mergeCell ref="J67:K67"/>
    <mergeCell ref="J68:K68"/>
    <mergeCell ref="J69:K69"/>
    <mergeCell ref="J70:K70"/>
    <mergeCell ref="A71:A72"/>
    <mergeCell ref="J72:K72"/>
    <mergeCell ref="A75:A76"/>
    <mergeCell ref="B75:B76"/>
    <mergeCell ref="C75:C76"/>
    <mergeCell ref="D75:D76"/>
    <mergeCell ref="E75:E76"/>
    <mergeCell ref="F75:F76"/>
    <mergeCell ref="G75:G76"/>
    <mergeCell ref="H75:H76"/>
    <mergeCell ref="I75:I76"/>
    <mergeCell ref="J75:K76"/>
    <mergeCell ref="N75:O75"/>
    <mergeCell ref="A77:I77"/>
    <mergeCell ref="A78:A82"/>
    <mergeCell ref="H78:H82"/>
    <mergeCell ref="J78:K78"/>
    <mergeCell ref="J79:K79"/>
    <mergeCell ref="J80:K80"/>
    <mergeCell ref="J81:K81"/>
    <mergeCell ref="J82:K82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K86"/>
    <mergeCell ref="N85:O85"/>
    <mergeCell ref="A87:I87"/>
    <mergeCell ref="A88:A92"/>
    <mergeCell ref="J88:K88"/>
    <mergeCell ref="J89:K89"/>
    <mergeCell ref="J90:K90"/>
    <mergeCell ref="J91:K91"/>
    <mergeCell ref="J92:K92"/>
    <mergeCell ref="A93:J93"/>
    <mergeCell ref="A94:A98"/>
    <mergeCell ref="J94:K94"/>
    <mergeCell ref="J95:K95"/>
    <mergeCell ref="J96:K96"/>
    <mergeCell ref="J97:K97"/>
    <mergeCell ref="J98:K98"/>
    <mergeCell ref="A99:J99"/>
    <mergeCell ref="A100:A105"/>
    <mergeCell ref="J100:K100"/>
    <mergeCell ref="J101:K101"/>
    <mergeCell ref="G102:G105"/>
    <mergeCell ref="J102:K102"/>
    <mergeCell ref="J103:K103"/>
    <mergeCell ref="J104:K104"/>
    <mergeCell ref="J105:K105"/>
    <mergeCell ref="A106:J106"/>
    <mergeCell ref="A107:A108"/>
    <mergeCell ref="G107:G108"/>
    <mergeCell ref="J107:K107"/>
    <mergeCell ref="J108:K108"/>
    <mergeCell ref="A109:J109"/>
    <mergeCell ref="A110:A111"/>
    <mergeCell ref="G110:G111"/>
    <mergeCell ref="J110:K110"/>
    <mergeCell ref="J111:K111"/>
    <mergeCell ref="A114:L114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L118:M118"/>
    <mergeCell ref="N118:O118"/>
    <mergeCell ref="A121:A122"/>
    <mergeCell ref="A124:A125"/>
    <mergeCell ref="A127:A128"/>
    <mergeCell ref="F127:F128"/>
    <mergeCell ref="G127:G128"/>
    <mergeCell ref="H127:H128"/>
    <mergeCell ref="I127:I128"/>
    <mergeCell ref="A136:A137"/>
    <mergeCell ref="B136:B137"/>
    <mergeCell ref="C136:C137"/>
    <mergeCell ref="D136:D137"/>
    <mergeCell ref="E136:G137"/>
    <mergeCell ref="H136:H137"/>
    <mergeCell ref="I136:I137"/>
    <mergeCell ref="J136:J137"/>
    <mergeCell ref="K136:K137"/>
    <mergeCell ref="L136:M136"/>
    <mergeCell ref="N136:O136"/>
    <mergeCell ref="A138:H138"/>
    <mergeCell ref="E139:G139"/>
    <mergeCell ref="I139:I142"/>
    <mergeCell ref="E140:G140"/>
    <mergeCell ref="E141:G141"/>
    <mergeCell ref="E142:G142"/>
    <mergeCell ref="A143:I143"/>
    <mergeCell ref="E144:G144"/>
    <mergeCell ref="I144:I147"/>
    <mergeCell ref="E145:G145"/>
    <mergeCell ref="E146:G146"/>
    <mergeCell ref="E147:G147"/>
    <mergeCell ref="A148:I148"/>
    <mergeCell ref="E149:G149"/>
    <mergeCell ref="I149:I150"/>
    <mergeCell ref="E150:G150"/>
    <mergeCell ref="E151:G151"/>
    <mergeCell ref="A152:I152"/>
    <mergeCell ref="E153:G153"/>
    <mergeCell ref="I153:I156"/>
    <mergeCell ref="E154:G154"/>
    <mergeCell ref="E155:G155"/>
    <mergeCell ref="E156:G156"/>
    <mergeCell ref="A158:A159"/>
    <mergeCell ref="B158:B159"/>
    <mergeCell ref="C158:C159"/>
    <mergeCell ref="D158:D159"/>
    <mergeCell ref="E158:H159"/>
    <mergeCell ref="I158:I159"/>
    <mergeCell ref="J158:J159"/>
    <mergeCell ref="K158:K159"/>
    <mergeCell ref="L158:M158"/>
    <mergeCell ref="N158:O158"/>
    <mergeCell ref="A160:I160"/>
    <mergeCell ref="E161:H161"/>
    <mergeCell ref="E162:H162"/>
    <mergeCell ref="E163:H163"/>
    <mergeCell ref="A164:I164"/>
    <mergeCell ref="A165:A167"/>
    <mergeCell ref="E165:H165"/>
    <mergeCell ref="E166:H166"/>
    <mergeCell ref="E167:H167"/>
    <mergeCell ref="A172:A173"/>
    <mergeCell ref="B172:B173"/>
    <mergeCell ref="C172:C173"/>
    <mergeCell ref="D172:D173"/>
    <mergeCell ref="E172:G173"/>
    <mergeCell ref="H172:H173"/>
    <mergeCell ref="I172:I173"/>
    <mergeCell ref="J172:J173"/>
    <mergeCell ref="K172:K173"/>
    <mergeCell ref="L172:M172"/>
    <mergeCell ref="N172:O172"/>
    <mergeCell ref="A175:A176"/>
    <mergeCell ref="E175:G175"/>
    <mergeCell ref="I175:I176"/>
    <mergeCell ref="E176:G176"/>
  </mergeCells>
  <hyperlinks>
    <hyperlink ref="B144" r:id="rId1" display="082F1162"/>
    <hyperlink ref="B145" r:id="rId2" display="082F1163"/>
    <hyperlink ref="B146" r:id="rId3" display="082F1164"/>
    <hyperlink ref="B147" r:id="rId4" display="082F1165"/>
    <hyperlink ref="B149" r:id="rId5" display="082F1160"/>
    <hyperlink ref="B150" r:id="rId6" display="082F1161"/>
    <hyperlink ref="B153" r:id="rId7" display="082F1150"/>
    <hyperlink ref="B154" r:id="rId8" display="082F1151"/>
    <hyperlink ref="B155" r:id="rId9" display="082F1152"/>
    <hyperlink ref="B156" r:id="rId10" display="082F1153"/>
  </hyperlinks>
  <printOptions/>
  <pageMargins left="0.75" right="0.75" top="1" bottom="1" header="0.5118055555555555" footer="0.5118055555555555"/>
  <pageSetup horizontalDpi="300" verticalDpi="300" orientation="portrait" paperSize="9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N86"/>
  <sheetViews>
    <sheetView workbookViewId="0" topLeftCell="A1">
      <selection activeCell="A2" sqref="A2"/>
    </sheetView>
  </sheetViews>
  <sheetFormatPr defaultColWidth="9.140625" defaultRowHeight="12.75"/>
  <cols>
    <col min="1" max="1" width="8.7109375" style="1" customWidth="1"/>
    <col min="2" max="2" width="13.421875" style="1" customWidth="1"/>
    <col min="3" max="3" width="0" style="1" hidden="1" customWidth="1"/>
    <col min="4" max="4" width="16.57421875" style="1" customWidth="1"/>
    <col min="5" max="5" width="11.57421875" style="1" customWidth="1"/>
    <col min="6" max="6" width="12.28125" style="1" customWidth="1"/>
    <col min="7" max="7" width="17.00390625" style="1" customWidth="1"/>
    <col min="8" max="9" width="12.421875" style="1" customWidth="1"/>
    <col min="10" max="11" width="0" style="1" hidden="1" customWidth="1"/>
    <col min="12" max="13" width="11.8515625" style="1" customWidth="1"/>
    <col min="14" max="14" width="2.8515625" style="1" customWidth="1"/>
    <col min="15" max="16384" width="8.7109375" style="1" customWidth="1"/>
  </cols>
  <sheetData>
    <row r="1" spans="1:11" ht="12.75">
      <c r="A1" s="6" t="s">
        <v>269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2" ht="43.5" customHeight="1" hidden="1">
      <c r="A2" s="4"/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4" ht="12.75" customHeight="1">
      <c r="A3" s="7" t="s">
        <v>3</v>
      </c>
      <c r="B3" s="7" t="s">
        <v>4</v>
      </c>
      <c r="C3" s="7" t="s">
        <v>4</v>
      </c>
      <c r="D3" s="7" t="s">
        <v>5</v>
      </c>
      <c r="E3" s="7" t="s">
        <v>6</v>
      </c>
      <c r="F3" s="7" t="s">
        <v>270</v>
      </c>
      <c r="G3" s="7" t="s">
        <v>271</v>
      </c>
      <c r="H3" s="7" t="s">
        <v>10</v>
      </c>
      <c r="I3" s="7" t="s">
        <v>11</v>
      </c>
      <c r="J3" s="7" t="s">
        <v>12</v>
      </c>
      <c r="K3" s="7"/>
      <c r="L3" s="7" t="s">
        <v>13</v>
      </c>
      <c r="M3" s="7"/>
      <c r="N3" s="10"/>
    </row>
    <row r="4" spans="1:14" ht="25.5" customHeight="1">
      <c r="A4" s="7"/>
      <c r="B4" s="7"/>
      <c r="C4" s="7"/>
      <c r="D4" s="7"/>
      <c r="E4" s="7"/>
      <c r="F4" s="7"/>
      <c r="G4" s="7"/>
      <c r="H4" s="7"/>
      <c r="I4" s="7"/>
      <c r="J4" s="7" t="s">
        <v>14</v>
      </c>
      <c r="K4" s="7" t="s">
        <v>15</v>
      </c>
      <c r="L4" s="7" t="s">
        <v>14</v>
      </c>
      <c r="M4" s="7" t="s">
        <v>15</v>
      </c>
      <c r="N4" s="10"/>
    </row>
    <row r="5" spans="1:14" ht="26.25" customHeight="1">
      <c r="A5" s="24" t="s">
        <v>272</v>
      </c>
      <c r="B5" s="24"/>
      <c r="C5" s="24"/>
      <c r="D5" s="24"/>
      <c r="E5" s="24"/>
      <c r="F5" s="24"/>
      <c r="G5" s="24"/>
      <c r="H5" s="24"/>
      <c r="I5" s="24"/>
      <c r="J5" s="51"/>
      <c r="K5" s="51"/>
      <c r="L5" s="25"/>
      <c r="M5" s="25"/>
      <c r="N5" s="26"/>
    </row>
    <row r="6" spans="1:14" ht="12.75">
      <c r="A6" s="101"/>
      <c r="B6" s="18" t="str">
        <f>HYPERLINK("http://rucoecom.danfoss.com/online/index.html?cartCodes="&amp;C6,C6)</f>
        <v>003Z4000</v>
      </c>
      <c r="C6" s="94" t="s">
        <v>273</v>
      </c>
      <c r="D6" s="78" t="s">
        <v>274</v>
      </c>
      <c r="E6" s="78">
        <v>15</v>
      </c>
      <c r="F6" s="78" t="s">
        <v>24</v>
      </c>
      <c r="G6" s="78" t="s">
        <v>20</v>
      </c>
      <c r="H6" s="78">
        <v>1</v>
      </c>
      <c r="I6" s="78" t="s">
        <v>22</v>
      </c>
      <c r="J6" s="21">
        <f>L6*курс!$A$1</f>
        <v>4836.0312</v>
      </c>
      <c r="K6" s="21">
        <f>J6*1.18</f>
        <v>5706.516816</v>
      </c>
      <c r="L6" s="22">
        <v>79.2792</v>
      </c>
      <c r="M6" s="22">
        <v>93.548</v>
      </c>
      <c r="N6" s="158">
        <v>1</v>
      </c>
    </row>
    <row r="7" spans="1:14" ht="12.75">
      <c r="A7" s="101"/>
      <c r="B7" s="18" t="str">
        <f>HYPERLINK("http://rucoecom.danfoss.com/online/index.html?cartCodes="&amp;C7,C7)</f>
        <v>003Z4001</v>
      </c>
      <c r="C7" s="94" t="s">
        <v>275</v>
      </c>
      <c r="D7" s="78" t="s">
        <v>274</v>
      </c>
      <c r="E7" s="78">
        <v>15</v>
      </c>
      <c r="F7" s="78">
        <v>3</v>
      </c>
      <c r="G7" s="78" t="s">
        <v>20</v>
      </c>
      <c r="H7" s="78">
        <v>1</v>
      </c>
      <c r="I7" s="78" t="s">
        <v>22</v>
      </c>
      <c r="J7" s="21">
        <f>L7*курс!$A$1</f>
        <v>4836.0312</v>
      </c>
      <c r="K7" s="21">
        <f>J7*1.18</f>
        <v>5706.516816</v>
      </c>
      <c r="L7" s="22">
        <v>79.2792</v>
      </c>
      <c r="M7" s="22">
        <v>93.548</v>
      </c>
      <c r="N7" s="158">
        <v>1</v>
      </c>
    </row>
    <row r="8" spans="1:14" ht="12.75">
      <c r="A8" s="101"/>
      <c r="B8" s="18" t="str">
        <f>HYPERLINK("http://rucoecom.danfoss.com/online/index.html?cartCodes="&amp;C8,C8)</f>
        <v>003Z4002</v>
      </c>
      <c r="C8" s="94" t="s">
        <v>276</v>
      </c>
      <c r="D8" s="78" t="s">
        <v>274</v>
      </c>
      <c r="E8" s="78">
        <v>20</v>
      </c>
      <c r="F8" s="78">
        <v>6</v>
      </c>
      <c r="G8" s="78" t="s">
        <v>25</v>
      </c>
      <c r="H8" s="78">
        <v>1</v>
      </c>
      <c r="I8" s="78" t="s">
        <v>22</v>
      </c>
      <c r="J8" s="21">
        <f>L8*курс!$A$1</f>
        <v>5263.08</v>
      </c>
      <c r="K8" s="21">
        <f>J8*1.18</f>
        <v>6210.434399999999</v>
      </c>
      <c r="L8" s="22">
        <v>86.28</v>
      </c>
      <c r="M8" s="22">
        <v>101.7952</v>
      </c>
      <c r="N8" s="158">
        <v>1</v>
      </c>
    </row>
    <row r="9" spans="1:14" ht="12.75">
      <c r="A9" s="101"/>
      <c r="B9" s="18" t="str">
        <f>HYPERLINK("http://rucoecom.danfoss.com/online/index.html?cartCodes="&amp;C9,C9)</f>
        <v>003Z4003</v>
      </c>
      <c r="C9" s="94" t="s">
        <v>277</v>
      </c>
      <c r="D9" s="78" t="s">
        <v>274</v>
      </c>
      <c r="E9" s="78">
        <v>25</v>
      </c>
      <c r="F9" s="78" t="s">
        <v>278</v>
      </c>
      <c r="G9" s="78" t="s">
        <v>28</v>
      </c>
      <c r="H9" s="78">
        <v>1</v>
      </c>
      <c r="I9" s="78" t="s">
        <v>22</v>
      </c>
      <c r="J9" s="21">
        <f>L9*курс!$A$1</f>
        <v>5938.96</v>
      </c>
      <c r="K9" s="21">
        <f>J9*1.18</f>
        <v>7007.9728</v>
      </c>
      <c r="L9" s="22">
        <v>97.36</v>
      </c>
      <c r="M9" s="22">
        <v>114.8784</v>
      </c>
      <c r="N9" s="158">
        <v>1</v>
      </c>
    </row>
    <row r="10" spans="1:14" ht="12.75">
      <c r="A10" s="101"/>
      <c r="B10" s="18" t="str">
        <f>HYPERLINK("http://rucoecom.danfoss.com/online/index.html?cartCodes="&amp;C10,C10)</f>
        <v>003Z4004</v>
      </c>
      <c r="C10" s="94" t="s">
        <v>279</v>
      </c>
      <c r="D10" s="78" t="s">
        <v>274</v>
      </c>
      <c r="E10" s="78">
        <v>32</v>
      </c>
      <c r="F10" s="78">
        <v>18</v>
      </c>
      <c r="G10" s="78" t="s">
        <v>31</v>
      </c>
      <c r="H10" s="78">
        <v>1</v>
      </c>
      <c r="I10" s="78" t="s">
        <v>22</v>
      </c>
      <c r="J10" s="21">
        <f>L10*курс!$A$1</f>
        <v>7496.29</v>
      </c>
      <c r="K10" s="21">
        <f>J10*1.18</f>
        <v>8845.6222</v>
      </c>
      <c r="L10" s="22">
        <v>122.89</v>
      </c>
      <c r="M10" s="22">
        <v>145.01760000000002</v>
      </c>
      <c r="N10" s="158">
        <v>1</v>
      </c>
    </row>
    <row r="11" spans="1:14" ht="12.75">
      <c r="A11" s="101"/>
      <c r="B11" s="18" t="str">
        <f>HYPERLINK("http://rucoecom.danfoss.com/online/index.html?cartCodes="&amp;C11,C11)</f>
        <v>003Z4005</v>
      </c>
      <c r="C11" s="94" t="s">
        <v>280</v>
      </c>
      <c r="D11" s="78" t="s">
        <v>274</v>
      </c>
      <c r="E11" s="78">
        <v>40</v>
      </c>
      <c r="F11" s="78">
        <v>26</v>
      </c>
      <c r="G11" s="78" t="s">
        <v>34</v>
      </c>
      <c r="H11" s="78">
        <v>1</v>
      </c>
      <c r="I11" s="78" t="s">
        <v>22</v>
      </c>
      <c r="J11" s="21">
        <f>L11*курс!$A$1</f>
        <v>9385.460000000001</v>
      </c>
      <c r="K11" s="21">
        <f>J11*1.18</f>
        <v>11074.8428</v>
      </c>
      <c r="L11" s="22">
        <v>153.86</v>
      </c>
      <c r="M11" s="22">
        <v>181.56320000000002</v>
      </c>
      <c r="N11" s="158">
        <v>1</v>
      </c>
    </row>
    <row r="12" spans="1:14" ht="12.75">
      <c r="A12" s="101"/>
      <c r="B12" s="18" t="str">
        <f>HYPERLINK("http://rucoecom.danfoss.com/online/index.html?cartCodes="&amp;C12,C12)</f>
        <v>003Z4006</v>
      </c>
      <c r="C12" s="94" t="s">
        <v>281</v>
      </c>
      <c r="D12" s="78" t="s">
        <v>274</v>
      </c>
      <c r="E12" s="78">
        <v>50</v>
      </c>
      <c r="F12" s="78">
        <v>40</v>
      </c>
      <c r="G12" s="78" t="s">
        <v>97</v>
      </c>
      <c r="H12" s="78">
        <v>1</v>
      </c>
      <c r="I12" s="78" t="s">
        <v>22</v>
      </c>
      <c r="J12" s="21">
        <f>L12*курс!$A$1</f>
        <v>12950.0072</v>
      </c>
      <c r="K12" s="21">
        <f>J12*1.18</f>
        <v>15281.008495999999</v>
      </c>
      <c r="L12" s="22">
        <v>212.2952</v>
      </c>
      <c r="M12" s="22">
        <v>250.50480000000002</v>
      </c>
      <c r="N12" s="158">
        <v>1</v>
      </c>
    </row>
    <row r="13" spans="1:14" ht="12.75">
      <c r="A13" s="101"/>
      <c r="B13" s="18"/>
      <c r="C13" s="159" t="s">
        <v>105</v>
      </c>
      <c r="D13" s="160" t="s">
        <v>105</v>
      </c>
      <c r="E13" s="160"/>
      <c r="F13" s="160"/>
      <c r="G13" s="160"/>
      <c r="H13" s="160"/>
      <c r="I13" s="160"/>
      <c r="J13" s="160"/>
      <c r="K13" s="161"/>
      <c r="L13" s="160"/>
      <c r="M13" s="160"/>
      <c r="N13" s="161"/>
    </row>
    <row r="14" spans="1:14" ht="12.75">
      <c r="A14" s="101"/>
      <c r="B14" s="18" t="str">
        <f>HYPERLINK("http://rucoecom.danfoss.com/online/index.html?cartCodes="&amp;C14,C14)</f>
        <v>003Z4100</v>
      </c>
      <c r="C14" s="94" t="s">
        <v>282</v>
      </c>
      <c r="D14" s="78" t="s">
        <v>274</v>
      </c>
      <c r="E14" s="78">
        <v>15</v>
      </c>
      <c r="F14" s="78" t="s">
        <v>24</v>
      </c>
      <c r="G14" s="78" t="s">
        <v>78</v>
      </c>
      <c r="H14" s="78">
        <v>1</v>
      </c>
      <c r="I14" s="78" t="s">
        <v>22</v>
      </c>
      <c r="J14" s="21">
        <f>L14*курс!$A$1</f>
        <v>4836.0312</v>
      </c>
      <c r="K14" s="21">
        <f>J14*1.18</f>
        <v>5706.516816</v>
      </c>
      <c r="L14" s="22">
        <v>79.2792</v>
      </c>
      <c r="M14" s="22">
        <v>93.548</v>
      </c>
      <c r="N14" s="158">
        <v>2</v>
      </c>
    </row>
    <row r="15" spans="1:14" ht="12.75">
      <c r="A15" s="101"/>
      <c r="B15" s="18" t="str">
        <f>HYPERLINK("http://rucoecom.danfoss.com/online/index.html?cartCodes="&amp;C15,C15)</f>
        <v>003Z4101</v>
      </c>
      <c r="C15" s="94" t="s">
        <v>283</v>
      </c>
      <c r="D15" s="78" t="s">
        <v>274</v>
      </c>
      <c r="E15" s="78">
        <v>15</v>
      </c>
      <c r="F15" s="78">
        <v>3</v>
      </c>
      <c r="G15" s="78" t="s">
        <v>78</v>
      </c>
      <c r="H15" s="78">
        <v>1</v>
      </c>
      <c r="I15" s="78" t="s">
        <v>22</v>
      </c>
      <c r="J15" s="21">
        <f>L15*курс!$A$1</f>
        <v>4836.0312</v>
      </c>
      <c r="K15" s="21">
        <f>J15*1.18</f>
        <v>5706.516816</v>
      </c>
      <c r="L15" s="22">
        <v>79.2792</v>
      </c>
      <c r="M15" s="22">
        <v>93.548</v>
      </c>
      <c r="N15" s="158">
        <v>2</v>
      </c>
    </row>
    <row r="16" spans="1:14" ht="12.75">
      <c r="A16" s="101"/>
      <c r="B16" s="18" t="str">
        <f>HYPERLINK("http://rucoecom.danfoss.com/online/index.html?cartCodes="&amp;C16,C16)</f>
        <v>003Z4102</v>
      </c>
      <c r="C16" s="94" t="s">
        <v>284</v>
      </c>
      <c r="D16" s="78" t="s">
        <v>274</v>
      </c>
      <c r="E16" s="78">
        <v>20</v>
      </c>
      <c r="F16" s="78">
        <v>6</v>
      </c>
      <c r="G16" s="78" t="s">
        <v>81</v>
      </c>
      <c r="H16" s="78">
        <v>1</v>
      </c>
      <c r="I16" s="78" t="s">
        <v>22</v>
      </c>
      <c r="J16" s="21">
        <f>L16*курс!$A$1</f>
        <v>5263.08</v>
      </c>
      <c r="K16" s="21">
        <f>J16*1.18</f>
        <v>6210.434399999999</v>
      </c>
      <c r="L16" s="22">
        <v>86.28</v>
      </c>
      <c r="M16" s="22">
        <v>101.7952</v>
      </c>
      <c r="N16" s="158">
        <v>2</v>
      </c>
    </row>
    <row r="17" spans="1:14" ht="12.75">
      <c r="A17" s="162" t="s">
        <v>285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4"/>
      <c r="L17" s="163"/>
      <c r="M17" s="163"/>
      <c r="N17" s="164"/>
    </row>
    <row r="18" spans="1:14" ht="12.75">
      <c r="A18" s="93"/>
      <c r="B18" s="18" t="str">
        <f>HYPERLINK("http://rucoecom.danfoss.com/online/index.html?cartCodes="&amp;C18,C18)</f>
        <v>003Z4011</v>
      </c>
      <c r="C18" s="94" t="s">
        <v>286</v>
      </c>
      <c r="D18" s="78" t="s">
        <v>287</v>
      </c>
      <c r="E18" s="78">
        <v>15</v>
      </c>
      <c r="F18" s="78">
        <v>3</v>
      </c>
      <c r="G18" s="78" t="s">
        <v>20</v>
      </c>
      <c r="H18" s="78">
        <v>1</v>
      </c>
      <c r="I18" s="78" t="s">
        <v>22</v>
      </c>
      <c r="J18" s="21">
        <f>L18*курс!$A$1</f>
        <v>1336.6808</v>
      </c>
      <c r="K18" s="21">
        <f>J18*1.18</f>
        <v>1577.283344</v>
      </c>
      <c r="L18" s="22">
        <v>21.9128</v>
      </c>
      <c r="M18" s="22">
        <v>25.854400000000002</v>
      </c>
      <c r="N18" s="158">
        <v>1</v>
      </c>
    </row>
    <row r="19" spans="1:14" ht="12.75">
      <c r="A19" s="93"/>
      <c r="B19" s="18" t="str">
        <f>HYPERLINK("http://rucoecom.danfoss.com/online/index.html?cartCodes="&amp;C19,C19)</f>
        <v>003Z4012</v>
      </c>
      <c r="C19" s="94" t="s">
        <v>288</v>
      </c>
      <c r="D19" s="78" t="s">
        <v>287</v>
      </c>
      <c r="E19" s="78">
        <v>20</v>
      </c>
      <c r="F19" s="78">
        <v>6</v>
      </c>
      <c r="G19" s="78" t="s">
        <v>25</v>
      </c>
      <c r="H19" s="78">
        <v>1</v>
      </c>
      <c r="I19" s="78" t="s">
        <v>22</v>
      </c>
      <c r="J19" s="21">
        <f>L19*курс!$A$1</f>
        <v>1616.5</v>
      </c>
      <c r="K19" s="21">
        <f>J19*1.18</f>
        <v>1907.4699999999998</v>
      </c>
      <c r="L19" s="22">
        <v>26.5</v>
      </c>
      <c r="M19" s="22">
        <v>31.2832</v>
      </c>
      <c r="N19" s="158">
        <v>1</v>
      </c>
    </row>
    <row r="20" spans="1:14" ht="12.75">
      <c r="A20" s="93"/>
      <c r="B20" s="18" t="str">
        <f>HYPERLINK("http://rucoecom.danfoss.com/online/index.html?cartCodes="&amp;C20,C20)</f>
        <v>003Z4013</v>
      </c>
      <c r="C20" s="94" t="s">
        <v>289</v>
      </c>
      <c r="D20" s="78" t="s">
        <v>287</v>
      </c>
      <c r="E20" s="78">
        <v>25</v>
      </c>
      <c r="F20" s="78" t="s">
        <v>278</v>
      </c>
      <c r="G20" s="78" t="s">
        <v>28</v>
      </c>
      <c r="H20" s="78">
        <v>1</v>
      </c>
      <c r="I20" s="78" t="s">
        <v>22</v>
      </c>
      <c r="J20" s="21">
        <f>L20*курс!$A$1</f>
        <v>2099.864</v>
      </c>
      <c r="K20" s="21">
        <f>J20*1.18</f>
        <v>2477.83952</v>
      </c>
      <c r="L20" s="22">
        <v>34.424</v>
      </c>
      <c r="M20" s="22">
        <v>40.622400000000006</v>
      </c>
      <c r="N20" s="158">
        <v>1</v>
      </c>
    </row>
    <row r="21" spans="1:14" ht="12.75">
      <c r="A21" s="93"/>
      <c r="B21" s="18" t="str">
        <f>HYPERLINK("http://rucoecom.danfoss.com/online/index.html?cartCodes="&amp;C21,C21)</f>
        <v>003Z4014</v>
      </c>
      <c r="C21" s="94" t="s">
        <v>290</v>
      </c>
      <c r="D21" s="78" t="s">
        <v>287</v>
      </c>
      <c r="E21" s="78">
        <v>32</v>
      </c>
      <c r="F21" s="78">
        <v>18</v>
      </c>
      <c r="G21" s="78" t="s">
        <v>31</v>
      </c>
      <c r="H21" s="78">
        <v>1</v>
      </c>
      <c r="I21" s="78" t="s">
        <v>22</v>
      </c>
      <c r="J21" s="21">
        <f>L21*курс!$A$1</f>
        <v>3682.0576</v>
      </c>
      <c r="K21" s="21">
        <f>J21*1.18</f>
        <v>4344.827968</v>
      </c>
      <c r="L21" s="22">
        <v>60.3616</v>
      </c>
      <c r="M21" s="22">
        <v>71.22959999999999</v>
      </c>
      <c r="N21" s="158">
        <v>1</v>
      </c>
    </row>
    <row r="22" spans="1:14" ht="12.75">
      <c r="A22" s="93"/>
      <c r="B22" s="18" t="str">
        <f>HYPERLINK("http://rucoecom.danfoss.com/online/index.html?cartCodes="&amp;C22,C22)</f>
        <v>003Z4015</v>
      </c>
      <c r="C22" s="94" t="s">
        <v>291</v>
      </c>
      <c r="D22" s="78" t="s">
        <v>287</v>
      </c>
      <c r="E22" s="78">
        <v>40</v>
      </c>
      <c r="F22" s="78">
        <v>26</v>
      </c>
      <c r="G22" s="78" t="s">
        <v>34</v>
      </c>
      <c r="H22" s="78">
        <v>1</v>
      </c>
      <c r="I22" s="78" t="s">
        <v>22</v>
      </c>
      <c r="J22" s="21">
        <f>L22*курс!$A$1</f>
        <v>7559.5104</v>
      </c>
      <c r="K22" s="21">
        <f>J22*1.18</f>
        <v>8920.222271999999</v>
      </c>
      <c r="L22" s="22">
        <v>123.9264</v>
      </c>
      <c r="M22" s="22">
        <v>146.23440000000002</v>
      </c>
      <c r="N22" s="158">
        <v>1</v>
      </c>
    </row>
    <row r="23" spans="1:14" ht="12.75">
      <c r="A23" s="93"/>
      <c r="B23" s="18" t="str">
        <f>HYPERLINK("http://rucoecom.danfoss.com/online/index.html?cartCodes="&amp;C23,C23)</f>
        <v>003Z4016</v>
      </c>
      <c r="C23" s="94" t="s">
        <v>292</v>
      </c>
      <c r="D23" s="78" t="s">
        <v>287</v>
      </c>
      <c r="E23" s="78">
        <v>50</v>
      </c>
      <c r="F23" s="78">
        <v>40</v>
      </c>
      <c r="G23" s="78" t="s">
        <v>97</v>
      </c>
      <c r="H23" s="78">
        <v>1</v>
      </c>
      <c r="I23" s="78" t="s">
        <v>22</v>
      </c>
      <c r="J23" s="21">
        <f>L23*курс!$A$1</f>
        <v>10688.3712</v>
      </c>
      <c r="K23" s="21">
        <f>J23*1.18</f>
        <v>12612.278015999998</v>
      </c>
      <c r="L23" s="22">
        <v>175.2192</v>
      </c>
      <c r="M23" s="22">
        <v>206.7624</v>
      </c>
      <c r="N23" s="158">
        <v>1</v>
      </c>
    </row>
    <row r="24" spans="1:14" ht="12.75">
      <c r="A24" s="93"/>
      <c r="B24" s="165"/>
      <c r="C24" s="159" t="s">
        <v>105</v>
      </c>
      <c r="D24" s="160" t="s">
        <v>105</v>
      </c>
      <c r="E24" s="160"/>
      <c r="F24" s="160"/>
      <c r="G24" s="160"/>
      <c r="H24" s="160"/>
      <c r="I24" s="160"/>
      <c r="J24" s="160"/>
      <c r="K24" s="161"/>
      <c r="L24" s="160"/>
      <c r="M24" s="160"/>
      <c r="N24" s="161"/>
    </row>
    <row r="25" spans="1:14" ht="12.75">
      <c r="A25" s="93"/>
      <c r="B25" s="18" t="str">
        <f>HYPERLINK("http://rucoecom.danfoss.com/online/index.html?cartCodes="&amp;C25,C25)</f>
        <v>003Z4111</v>
      </c>
      <c r="C25" s="94" t="s">
        <v>293</v>
      </c>
      <c r="D25" s="78" t="s">
        <v>287</v>
      </c>
      <c r="E25" s="78">
        <v>15</v>
      </c>
      <c r="F25" s="78">
        <v>3</v>
      </c>
      <c r="G25" s="78" t="s">
        <v>78</v>
      </c>
      <c r="H25" s="78">
        <v>1</v>
      </c>
      <c r="I25" s="78" t="s">
        <v>22</v>
      </c>
      <c r="J25" s="21">
        <f>L25*курс!$A$1</f>
        <v>1336.6808</v>
      </c>
      <c r="K25" s="21">
        <f>J25*1.18</f>
        <v>1577.283344</v>
      </c>
      <c r="L25" s="22">
        <v>21.9128</v>
      </c>
      <c r="M25" s="22">
        <v>25.854400000000002</v>
      </c>
      <c r="N25" s="158">
        <v>2</v>
      </c>
    </row>
    <row r="26" spans="1:14" ht="12.75">
      <c r="A26" s="93"/>
      <c r="B26" s="18" t="str">
        <f>HYPERLINK("http://rucoecom.danfoss.com/online/index.html?cartCodes="&amp;C26,C26)</f>
        <v>003Z4112</v>
      </c>
      <c r="C26" s="94" t="s">
        <v>294</v>
      </c>
      <c r="D26" s="78" t="s">
        <v>287</v>
      </c>
      <c r="E26" s="78">
        <v>20</v>
      </c>
      <c r="F26" s="78">
        <v>6</v>
      </c>
      <c r="G26" s="78" t="s">
        <v>81</v>
      </c>
      <c r="H26" s="78">
        <v>1</v>
      </c>
      <c r="I26" s="78" t="s">
        <v>22</v>
      </c>
      <c r="J26" s="21">
        <f>L26*курс!$A$1</f>
        <v>1616.5</v>
      </c>
      <c r="K26" s="21">
        <f>J26*1.18</f>
        <v>1907.4699999999998</v>
      </c>
      <c r="L26" s="22">
        <v>26.5</v>
      </c>
      <c r="M26" s="22">
        <v>31.2832</v>
      </c>
      <c r="N26" s="158">
        <v>2</v>
      </c>
    </row>
    <row r="27" spans="1:14" ht="12.75">
      <c r="A27" s="159" t="s">
        <v>295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1"/>
      <c r="L27" s="160"/>
      <c r="M27" s="160"/>
      <c r="N27" s="161"/>
    </row>
    <row r="28" spans="1:14" ht="12.75">
      <c r="A28" s="166"/>
      <c r="B28" s="18" t="str">
        <f>HYPERLINK("http://rucoecom.danfoss.com/online/index.html?cartCodes="&amp;C28,C28)</f>
        <v>003Z4051</v>
      </c>
      <c r="C28" s="94" t="s">
        <v>296</v>
      </c>
      <c r="D28" s="78" t="s">
        <v>297</v>
      </c>
      <c r="E28" s="78">
        <v>15</v>
      </c>
      <c r="F28" s="78">
        <v>3</v>
      </c>
      <c r="G28" s="78" t="s">
        <v>20</v>
      </c>
      <c r="H28" s="78">
        <v>1</v>
      </c>
      <c r="I28" s="78" t="s">
        <v>22</v>
      </c>
      <c r="J28" s="21">
        <f>L28*курс!$A$1</f>
        <v>5760.352</v>
      </c>
      <c r="K28" s="21">
        <f>J28*1.18</f>
        <v>6797.215359999999</v>
      </c>
      <c r="L28" s="22">
        <v>94.432</v>
      </c>
      <c r="M28" s="22">
        <v>111.4256</v>
      </c>
      <c r="N28" s="158">
        <v>1</v>
      </c>
    </row>
    <row r="29" spans="1:14" ht="12.75">
      <c r="A29" s="166"/>
      <c r="B29" s="18" t="str">
        <f>HYPERLINK("http://rucoecom.danfoss.com/online/index.html?cartCodes="&amp;C29,C29)</f>
        <v>003Z4052</v>
      </c>
      <c r="C29" s="94" t="s">
        <v>298</v>
      </c>
      <c r="D29" s="78" t="s">
        <v>297</v>
      </c>
      <c r="E29" s="78">
        <v>20</v>
      </c>
      <c r="F29" s="78">
        <v>6</v>
      </c>
      <c r="G29" s="78" t="s">
        <v>25</v>
      </c>
      <c r="H29" s="78">
        <v>1</v>
      </c>
      <c r="I29" s="78" t="s">
        <v>22</v>
      </c>
      <c r="J29" s="21">
        <f>L29*курс!$A$1</f>
        <v>6384.26</v>
      </c>
      <c r="K29" s="21">
        <f>J29*1.18</f>
        <v>7533.4268</v>
      </c>
      <c r="L29" s="22">
        <v>104.66</v>
      </c>
      <c r="M29" s="22">
        <v>123.4792</v>
      </c>
      <c r="N29" s="158">
        <v>1</v>
      </c>
    </row>
    <row r="30" spans="1:14" ht="12.75">
      <c r="A30" s="166"/>
      <c r="B30" s="18" t="str">
        <f>HYPERLINK("http://rucoecom.danfoss.com/online/index.html?cartCodes="&amp;C30,C30)</f>
        <v>003Z4053</v>
      </c>
      <c r="C30" s="94" t="s">
        <v>299</v>
      </c>
      <c r="D30" s="78" t="s">
        <v>297</v>
      </c>
      <c r="E30" s="78">
        <v>25</v>
      </c>
      <c r="F30" s="78" t="s">
        <v>278</v>
      </c>
      <c r="G30" s="78" t="s">
        <v>28</v>
      </c>
      <c r="H30" s="78">
        <v>1</v>
      </c>
      <c r="I30" s="78" t="s">
        <v>22</v>
      </c>
      <c r="J30" s="21">
        <f>L30*курс!$A$1</f>
        <v>7461.812800000001</v>
      </c>
      <c r="K30" s="21">
        <f>J30*1.18</f>
        <v>8804.939104000001</v>
      </c>
      <c r="L30" s="22">
        <v>122.32480000000001</v>
      </c>
      <c r="M30" s="22">
        <v>144.3416</v>
      </c>
      <c r="N30" s="158">
        <v>1</v>
      </c>
    </row>
    <row r="31" spans="1:14" ht="12.75">
      <c r="A31" s="166"/>
      <c r="B31" s="18" t="str">
        <f>HYPERLINK("http://rucoecom.danfoss.com/online/index.html?cartCodes="&amp;C31,C31)</f>
        <v>003Z4054</v>
      </c>
      <c r="C31" s="94" t="s">
        <v>300</v>
      </c>
      <c r="D31" s="78" t="s">
        <v>297</v>
      </c>
      <c r="E31" s="78">
        <v>32</v>
      </c>
      <c r="F31" s="78">
        <v>18</v>
      </c>
      <c r="G31" s="78" t="s">
        <v>31</v>
      </c>
      <c r="H31" s="78">
        <v>1</v>
      </c>
      <c r="I31" s="78" t="s">
        <v>22</v>
      </c>
      <c r="J31" s="21">
        <f>L31*курс!$A$1</f>
        <v>10380.98</v>
      </c>
      <c r="K31" s="21">
        <f>J31*1.18</f>
        <v>12249.5564</v>
      </c>
      <c r="L31" s="22">
        <v>170.18</v>
      </c>
      <c r="M31" s="22">
        <v>200.81</v>
      </c>
      <c r="N31" s="158">
        <v>1</v>
      </c>
    </row>
    <row r="32" spans="1:14" ht="12.75">
      <c r="A32" s="166"/>
      <c r="B32" s="18" t="str">
        <f>HYPERLINK("http://rucoecom.danfoss.com/online/index.html?cartCodes="&amp;C32,C32)</f>
        <v>003Z4055</v>
      </c>
      <c r="C32" s="94" t="s">
        <v>301</v>
      </c>
      <c r="D32" s="78" t="s">
        <v>297</v>
      </c>
      <c r="E32" s="78">
        <v>40</v>
      </c>
      <c r="F32" s="78">
        <v>26</v>
      </c>
      <c r="G32" s="78" t="s">
        <v>34</v>
      </c>
      <c r="H32" s="78">
        <v>1</v>
      </c>
      <c r="I32" s="78" t="s">
        <v>22</v>
      </c>
      <c r="J32" s="21">
        <f>L32*курс!$A$1</f>
        <v>15734.34</v>
      </c>
      <c r="K32" s="21">
        <f>J32*1.18</f>
        <v>18566.5212</v>
      </c>
      <c r="L32" s="22">
        <v>257.94</v>
      </c>
      <c r="M32" s="22">
        <v>304.3872</v>
      </c>
      <c r="N32" s="158">
        <v>1</v>
      </c>
    </row>
    <row r="33" spans="1:14" ht="12.75">
      <c r="A33" s="166"/>
      <c r="B33" s="18" t="str">
        <f>HYPERLINK("http://rucoecom.danfoss.com/online/index.html?cartCodes="&amp;C33,C33)</f>
        <v>003Z4056</v>
      </c>
      <c r="C33" s="94" t="s">
        <v>302</v>
      </c>
      <c r="D33" s="78" t="s">
        <v>297</v>
      </c>
      <c r="E33" s="78">
        <v>50</v>
      </c>
      <c r="F33" s="78">
        <v>40</v>
      </c>
      <c r="G33" s="78" t="s">
        <v>97</v>
      </c>
      <c r="H33" s="78">
        <v>1</v>
      </c>
      <c r="I33" s="78" t="s">
        <v>22</v>
      </c>
      <c r="J33" s="21">
        <f>L33*курс!$A$1</f>
        <v>21943.896</v>
      </c>
      <c r="K33" s="21">
        <f>J33*1.18</f>
        <v>25893.79728</v>
      </c>
      <c r="L33" s="22">
        <v>359.736</v>
      </c>
      <c r="M33" s="22">
        <v>424.48640000000006</v>
      </c>
      <c r="N33" s="158">
        <v>1</v>
      </c>
    </row>
    <row r="34" spans="1:14" ht="30" customHeight="1">
      <c r="A34" s="167" t="s">
        <v>303</v>
      </c>
      <c r="B34" s="167"/>
      <c r="C34" s="167"/>
      <c r="D34" s="167"/>
      <c r="E34" s="167"/>
      <c r="F34" s="167"/>
      <c r="G34" s="167"/>
      <c r="H34" s="167"/>
      <c r="I34" s="167"/>
      <c r="J34" s="168"/>
      <c r="K34" s="169"/>
      <c r="L34" s="168"/>
      <c r="M34" s="168"/>
      <c r="N34" s="169"/>
    </row>
    <row r="35" spans="1:14" ht="12.75">
      <c r="A35" s="93"/>
      <c r="B35" s="18" t="str">
        <f>HYPERLINK("http://rucoecom.danfoss.com/online/index.html?cartCodes="&amp;C35,C35)</f>
        <v>003Z2131</v>
      </c>
      <c r="C35" s="94" t="s">
        <v>304</v>
      </c>
      <c r="D35" s="78" t="s">
        <v>305</v>
      </c>
      <c r="E35" s="78">
        <v>15</v>
      </c>
      <c r="F35" s="78" t="s">
        <v>19</v>
      </c>
      <c r="G35" s="78" t="s">
        <v>20</v>
      </c>
      <c r="H35" s="78">
        <v>1</v>
      </c>
      <c r="I35" s="78" t="s">
        <v>22</v>
      </c>
      <c r="J35" s="21">
        <f>L35*курс!$A$1</f>
        <v>2294.21</v>
      </c>
      <c r="K35" s="21">
        <f>J35*1.18</f>
        <v>2707.1677999999997</v>
      </c>
      <c r="L35" s="22">
        <v>37.61</v>
      </c>
      <c r="M35" s="22">
        <v>44.3872</v>
      </c>
      <c r="N35" s="158">
        <v>1</v>
      </c>
    </row>
    <row r="36" spans="1:14" ht="12.75">
      <c r="A36" s="93"/>
      <c r="B36" s="18" t="str">
        <f>HYPERLINK("http://rucoecom.danfoss.com/online/index.html?cartCodes="&amp;C36,C36)</f>
        <v>003Z2132</v>
      </c>
      <c r="C36" s="94" t="s">
        <v>306</v>
      </c>
      <c r="D36" s="78" t="s">
        <v>305</v>
      </c>
      <c r="E36" s="78">
        <v>20</v>
      </c>
      <c r="F36" s="78" t="s">
        <v>24</v>
      </c>
      <c r="G36" s="78" t="s">
        <v>25</v>
      </c>
      <c r="H36" s="78">
        <v>1</v>
      </c>
      <c r="I36" s="78" t="s">
        <v>22</v>
      </c>
      <c r="J36" s="21">
        <f>L36*курс!$A$1</f>
        <v>2673.3616</v>
      </c>
      <c r="K36" s="21">
        <f>J36*1.18</f>
        <v>3154.566688</v>
      </c>
      <c r="L36" s="22">
        <v>43.8256</v>
      </c>
      <c r="M36" s="22">
        <v>51.7192</v>
      </c>
      <c r="N36" s="158">
        <v>1</v>
      </c>
    </row>
    <row r="37" spans="1:14" ht="12.75">
      <c r="A37" s="93"/>
      <c r="B37" s="18" t="str">
        <f>HYPERLINK("http://rucoecom.danfoss.com/online/index.html?cartCodes="&amp;C37,C37)</f>
        <v>003Z2133</v>
      </c>
      <c r="C37" s="94" t="s">
        <v>307</v>
      </c>
      <c r="D37" s="78" t="s">
        <v>305</v>
      </c>
      <c r="E37" s="78">
        <v>25</v>
      </c>
      <c r="F37" s="78" t="s">
        <v>27</v>
      </c>
      <c r="G37" s="78" t="s">
        <v>28</v>
      </c>
      <c r="H37" s="78">
        <v>1</v>
      </c>
      <c r="I37" s="78" t="s">
        <v>22</v>
      </c>
      <c r="J37" s="21">
        <f>L37*курс!$A$1</f>
        <v>3663.6600000000003</v>
      </c>
      <c r="K37" s="21">
        <f>J37*1.18</f>
        <v>4323.1188</v>
      </c>
      <c r="L37" s="22">
        <v>60.06</v>
      </c>
      <c r="M37" s="22">
        <v>70.876</v>
      </c>
      <c r="N37" s="158">
        <v>1</v>
      </c>
    </row>
    <row r="38" spans="1:14" ht="12.75">
      <c r="A38" s="93"/>
      <c r="B38" s="18" t="str">
        <f>HYPERLINK("http://rucoecom.danfoss.com/online/index.html?cartCodes="&amp;C38,C38)</f>
        <v>003Z2134</v>
      </c>
      <c r="C38" s="94" t="s">
        <v>308</v>
      </c>
      <c r="D38" s="78" t="s">
        <v>305</v>
      </c>
      <c r="E38" s="78">
        <v>32</v>
      </c>
      <c r="F38" s="78" t="s">
        <v>30</v>
      </c>
      <c r="G38" s="78" t="s">
        <v>31</v>
      </c>
      <c r="H38" s="78">
        <v>1</v>
      </c>
      <c r="I38" s="78" t="s">
        <v>22</v>
      </c>
      <c r="J38" s="21">
        <f>L38*курс!$A$1</f>
        <v>5099.941600000001</v>
      </c>
      <c r="K38" s="21">
        <f>J38*1.18</f>
        <v>6017.931088000001</v>
      </c>
      <c r="L38" s="22">
        <v>83.60560000000001</v>
      </c>
      <c r="M38" s="22">
        <v>98.65440000000001</v>
      </c>
      <c r="N38" s="158">
        <v>1</v>
      </c>
    </row>
    <row r="39" spans="1:14" ht="12.75">
      <c r="A39" s="93"/>
      <c r="B39" s="18" t="str">
        <f>HYPERLINK("http://rucoecom.danfoss.com/online/index.html?cartCodes="&amp;C39,C39)</f>
        <v>003Z2135</v>
      </c>
      <c r="C39" s="94" t="s">
        <v>309</v>
      </c>
      <c r="D39" s="78" t="s">
        <v>305</v>
      </c>
      <c r="E39" s="78">
        <v>40</v>
      </c>
      <c r="F39" s="78" t="s">
        <v>33</v>
      </c>
      <c r="G39" s="78" t="s">
        <v>34</v>
      </c>
      <c r="H39" s="78">
        <v>1</v>
      </c>
      <c r="I39" s="78" t="s">
        <v>22</v>
      </c>
      <c r="J39" s="21">
        <f>L39*курс!$A$1</f>
        <v>5590.04</v>
      </c>
      <c r="K39" s="21">
        <f>J39*1.18</f>
        <v>6596.2472</v>
      </c>
      <c r="L39" s="22">
        <v>91.64</v>
      </c>
      <c r="M39" s="22">
        <v>108.1288</v>
      </c>
      <c r="N39" s="158">
        <v>1</v>
      </c>
    </row>
    <row r="40" spans="1:14" ht="12.75">
      <c r="A40" s="93"/>
      <c r="B40" s="18" t="str">
        <f>HYPERLINK("http://rucoecom.danfoss.com/online/index.html?cartCodes="&amp;C40,C40)</f>
        <v>003Z2151</v>
      </c>
      <c r="C40" s="94" t="s">
        <v>310</v>
      </c>
      <c r="D40" s="78" t="s">
        <v>305</v>
      </c>
      <c r="E40" s="78">
        <v>50</v>
      </c>
      <c r="F40" s="78" t="s">
        <v>311</v>
      </c>
      <c r="G40" s="78" t="s">
        <v>97</v>
      </c>
      <c r="H40" s="78">
        <v>1</v>
      </c>
      <c r="I40" s="78" t="s">
        <v>22</v>
      </c>
      <c r="J40" s="21">
        <f>L40*курс!$A$1</f>
        <v>10843.1648</v>
      </c>
      <c r="K40" s="21">
        <f>J40*1.18</f>
        <v>12794.934464</v>
      </c>
      <c r="L40" s="22">
        <v>177.7568</v>
      </c>
      <c r="M40" s="22">
        <v>209.7576</v>
      </c>
      <c r="N40" s="158">
        <v>1</v>
      </c>
    </row>
    <row r="42" spans="1:11" ht="26.25" customHeight="1">
      <c r="A42" s="170" t="s">
        <v>312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</row>
    <row r="45" spans="1:14" ht="12.75" customHeight="1">
      <c r="A45" s="7" t="s">
        <v>3</v>
      </c>
      <c r="B45" s="7" t="s">
        <v>4</v>
      </c>
      <c r="C45" s="7" t="s">
        <v>4</v>
      </c>
      <c r="D45" s="7" t="s">
        <v>5</v>
      </c>
      <c r="E45" s="7" t="s">
        <v>6</v>
      </c>
      <c r="F45" s="7" t="s">
        <v>270</v>
      </c>
      <c r="G45" s="7" t="s">
        <v>10</v>
      </c>
      <c r="H45" s="7" t="s">
        <v>11</v>
      </c>
      <c r="I45" s="7"/>
      <c r="J45" s="7" t="s">
        <v>12</v>
      </c>
      <c r="K45" s="7"/>
      <c r="L45" s="7" t="s">
        <v>13</v>
      </c>
      <c r="M45" s="7"/>
      <c r="N45" s="10"/>
    </row>
    <row r="46" spans="1:14" ht="12.75">
      <c r="A46" s="7"/>
      <c r="B46" s="7"/>
      <c r="C46" s="7"/>
      <c r="D46" s="7"/>
      <c r="E46" s="7"/>
      <c r="F46" s="7"/>
      <c r="G46" s="7"/>
      <c r="H46" s="7"/>
      <c r="I46" s="7"/>
      <c r="J46" s="7" t="s">
        <v>14</v>
      </c>
      <c r="K46" s="7" t="s">
        <v>15</v>
      </c>
      <c r="L46" s="7" t="s">
        <v>14</v>
      </c>
      <c r="M46" s="7" t="s">
        <v>15</v>
      </c>
      <c r="N46" s="10"/>
    </row>
    <row r="47" spans="1:14" ht="27.75" customHeight="1">
      <c r="A47" s="171" t="s">
        <v>313</v>
      </c>
      <c r="B47" s="172"/>
      <c r="C47" s="172"/>
      <c r="D47" s="172"/>
      <c r="E47" s="172"/>
      <c r="F47" s="172"/>
      <c r="G47" s="172"/>
      <c r="H47" s="173"/>
      <c r="J47" s="172"/>
      <c r="K47" s="174"/>
      <c r="L47" s="175"/>
      <c r="M47" s="176"/>
      <c r="N47" s="10"/>
    </row>
    <row r="48" spans="1:14" ht="12.75">
      <c r="A48" s="101"/>
      <c r="B48" s="18" t="str">
        <f>HYPERLINK("http://rucoecom.danfoss.com/online/index.html?cartCodes="&amp;C48,C48)</f>
        <v>003Z1085</v>
      </c>
      <c r="C48" s="94" t="s">
        <v>314</v>
      </c>
      <c r="D48" s="78" t="s">
        <v>315</v>
      </c>
      <c r="E48" s="78">
        <v>15</v>
      </c>
      <c r="F48" s="78" t="s">
        <v>316</v>
      </c>
      <c r="G48" s="78">
        <v>1</v>
      </c>
      <c r="H48" s="78" t="s">
        <v>22</v>
      </c>
      <c r="I48" s="78"/>
      <c r="J48" s="21">
        <f>L48*курс!$A$1</f>
        <v>9272</v>
      </c>
      <c r="K48" s="21">
        <f>J48*1.18</f>
        <v>10940.96</v>
      </c>
      <c r="L48" s="42">
        <v>152</v>
      </c>
      <c r="M48" s="42">
        <v>179.34799999999998</v>
      </c>
      <c r="N48" s="96">
        <v>2</v>
      </c>
    </row>
    <row r="49" spans="1:14" ht="12.75">
      <c r="A49" s="101"/>
      <c r="B49" s="18" t="str">
        <f>HYPERLINK("http://rucoecom.danfoss.com/online/index.html?cartCodes="&amp;C49,C49)</f>
        <v>003Z1086</v>
      </c>
      <c r="C49" s="94" t="s">
        <v>317</v>
      </c>
      <c r="D49" s="78" t="s">
        <v>315</v>
      </c>
      <c r="E49" s="78">
        <v>20</v>
      </c>
      <c r="F49" s="78" t="s">
        <v>30</v>
      </c>
      <c r="G49" s="78">
        <v>1</v>
      </c>
      <c r="H49" s="78" t="s">
        <v>22</v>
      </c>
      <c r="I49" s="78"/>
      <c r="J49" s="21">
        <f>L49*курс!$A$1</f>
        <v>10182.119999999999</v>
      </c>
      <c r="K49" s="21">
        <f>J49*1.18</f>
        <v>12014.901599999997</v>
      </c>
      <c r="L49" s="42">
        <v>166.92</v>
      </c>
      <c r="M49" s="42">
        <v>196.976</v>
      </c>
      <c r="N49" s="96">
        <v>1</v>
      </c>
    </row>
    <row r="50" spans="1:14" ht="12.75">
      <c r="A50" s="101"/>
      <c r="B50" s="18" t="str">
        <f>HYPERLINK("http://rucoecom.danfoss.com/online/index.html?cartCodes="&amp;C50,C50)</f>
        <v>003Z1087</v>
      </c>
      <c r="C50" s="94" t="s">
        <v>318</v>
      </c>
      <c r="D50" s="78" t="s">
        <v>315</v>
      </c>
      <c r="E50" s="78">
        <v>25</v>
      </c>
      <c r="F50" s="78" t="s">
        <v>319</v>
      </c>
      <c r="G50" s="78">
        <v>1</v>
      </c>
      <c r="H50" s="78" t="s">
        <v>22</v>
      </c>
      <c r="I50" s="78"/>
      <c r="J50" s="21">
        <f>L50*курс!$A$1</f>
        <v>11102</v>
      </c>
      <c r="K50" s="21">
        <f>J50*1.18</f>
        <v>13100.359999999999</v>
      </c>
      <c r="L50" s="42">
        <v>182</v>
      </c>
      <c r="M50" s="42">
        <v>214.76000000000002</v>
      </c>
      <c r="N50" s="96">
        <v>1</v>
      </c>
    </row>
    <row r="51" spans="1:14" ht="12.75">
      <c r="A51" s="101"/>
      <c r="B51" s="18" t="str">
        <f>HYPERLINK("http://rucoecom.danfoss.com/online/index.html?cartCodes="&amp;C51,C51)</f>
        <v>003Z1088</v>
      </c>
      <c r="C51" s="94" t="s">
        <v>320</v>
      </c>
      <c r="D51" s="78" t="s">
        <v>315</v>
      </c>
      <c r="E51" s="78">
        <v>32</v>
      </c>
      <c r="F51" s="78" t="s">
        <v>321</v>
      </c>
      <c r="G51" s="78">
        <v>1</v>
      </c>
      <c r="H51" s="78" t="s">
        <v>22</v>
      </c>
      <c r="I51" s="78"/>
      <c r="J51" s="21">
        <f>L51*курс!$A$1</f>
        <v>12624.560000000001</v>
      </c>
      <c r="K51" s="21">
        <f>J51*1.18</f>
        <v>14896.980800000001</v>
      </c>
      <c r="L51" s="42">
        <v>206.96</v>
      </c>
      <c r="M51" s="42">
        <v>244.2128</v>
      </c>
      <c r="N51" s="96">
        <v>1</v>
      </c>
    </row>
    <row r="52" spans="1:14" ht="12.75">
      <c r="A52" s="101"/>
      <c r="B52" s="18" t="str">
        <f>HYPERLINK("http://rucoecom.danfoss.com/online/index.html?cartCodes="&amp;C52,C52)</f>
        <v>003Z1089</v>
      </c>
      <c r="C52" s="94" t="s">
        <v>322</v>
      </c>
      <c r="D52" s="78" t="s">
        <v>315</v>
      </c>
      <c r="E52" s="78">
        <v>40</v>
      </c>
      <c r="F52" s="78" t="s">
        <v>323</v>
      </c>
      <c r="G52" s="78">
        <v>1</v>
      </c>
      <c r="H52" s="78" t="s">
        <v>22</v>
      </c>
      <c r="I52" s="78"/>
      <c r="J52" s="21">
        <f>L52*курс!$A$1</f>
        <v>14763.1224</v>
      </c>
      <c r="K52" s="21">
        <f>J52*1.18</f>
        <v>17420.484432</v>
      </c>
      <c r="L52" s="42">
        <v>242.0184</v>
      </c>
      <c r="M52" s="42">
        <v>285.58400000000006</v>
      </c>
      <c r="N52" s="96">
        <v>1</v>
      </c>
    </row>
    <row r="53" spans="1:14" ht="12.75">
      <c r="A53" s="101"/>
      <c r="B53" s="18" t="str">
        <f>HYPERLINK("http://rucoecom.danfoss.com/online/index.html?cartCodes="&amp;C53,C53)</f>
        <v>003Z1061</v>
      </c>
      <c r="C53" s="94" t="s">
        <v>324</v>
      </c>
      <c r="D53" s="78" t="s">
        <v>315</v>
      </c>
      <c r="E53" s="78">
        <v>50</v>
      </c>
      <c r="F53" s="78" t="s">
        <v>325</v>
      </c>
      <c r="G53" s="78">
        <v>1</v>
      </c>
      <c r="H53" s="78" t="s">
        <v>22</v>
      </c>
      <c r="I53" s="78"/>
      <c r="J53" s="21">
        <f>L53*курс!$A$1</f>
        <v>16731.0312</v>
      </c>
      <c r="K53" s="21">
        <f>J53*1.18</f>
        <v>19742.616816</v>
      </c>
      <c r="L53" s="42">
        <v>274.2792</v>
      </c>
      <c r="M53" s="42">
        <v>323.648</v>
      </c>
      <c r="N53" s="96">
        <v>1</v>
      </c>
    </row>
    <row r="54" spans="1:14" ht="12.75">
      <c r="A54" s="101"/>
      <c r="B54" s="18" t="str">
        <f>HYPERLINK("http://rucoecom.danfoss.com/online/index.html?cartCodes="&amp;C54,C54)</f>
        <v>003Z1062</v>
      </c>
      <c r="C54" s="94" t="s">
        <v>326</v>
      </c>
      <c r="D54" s="78" t="s">
        <v>315</v>
      </c>
      <c r="E54" s="78">
        <v>65</v>
      </c>
      <c r="F54" s="78" t="s">
        <v>327</v>
      </c>
      <c r="G54" s="78">
        <v>1</v>
      </c>
      <c r="H54" s="78" t="s">
        <v>22</v>
      </c>
      <c r="I54" s="78"/>
      <c r="J54" s="21">
        <f>L54*курс!$A$1</f>
        <v>20323.638400000003</v>
      </c>
      <c r="K54" s="21">
        <f>J54*1.18</f>
        <v>23981.893312000004</v>
      </c>
      <c r="L54" s="42">
        <v>333.17440000000005</v>
      </c>
      <c r="M54" s="42">
        <v>393.1408</v>
      </c>
      <c r="N54" s="96">
        <v>1</v>
      </c>
    </row>
    <row r="55" spans="1:14" ht="12.75">
      <c r="A55" s="101"/>
      <c r="B55" s="18" t="str">
        <f>HYPERLINK("http://rucoecom.danfoss.com/online/index.html?cartCodes="&amp;C55,C55)</f>
        <v>003Z1063</v>
      </c>
      <c r="C55" s="94" t="s">
        <v>328</v>
      </c>
      <c r="D55" s="78" t="s">
        <v>315</v>
      </c>
      <c r="E55" s="78">
        <v>80</v>
      </c>
      <c r="F55" s="78" t="s">
        <v>329</v>
      </c>
      <c r="G55" s="78">
        <v>1</v>
      </c>
      <c r="H55" s="78" t="s">
        <v>22</v>
      </c>
      <c r="I55" s="78"/>
      <c r="J55" s="21">
        <f>L55*курс!$A$1</f>
        <v>33566.104</v>
      </c>
      <c r="K55" s="21">
        <f>J55*1.18</f>
        <v>39608.00272</v>
      </c>
      <c r="L55" s="42">
        <v>550.264</v>
      </c>
      <c r="M55" s="42">
        <v>649.3136000000001</v>
      </c>
      <c r="N55" s="96">
        <v>1</v>
      </c>
    </row>
    <row r="56" spans="1:14" ht="12.75">
      <c r="A56" s="101"/>
      <c r="B56" s="18" t="str">
        <f>HYPERLINK("http://rucoecom.danfoss.com/online/index.html?cartCodes="&amp;C56,C56)</f>
        <v>003Z1064</v>
      </c>
      <c r="C56" s="94" t="s">
        <v>330</v>
      </c>
      <c r="D56" s="78" t="s">
        <v>315</v>
      </c>
      <c r="E56" s="78">
        <v>100</v>
      </c>
      <c r="F56" s="78">
        <v>200</v>
      </c>
      <c r="G56" s="78">
        <v>1</v>
      </c>
      <c r="H56" s="78" t="s">
        <v>22</v>
      </c>
      <c r="I56" s="78"/>
      <c r="J56" s="21">
        <f>L56*курс!$A$1</f>
        <v>47175.887200000005</v>
      </c>
      <c r="K56" s="21">
        <f>J56*1.18</f>
        <v>55667.546896</v>
      </c>
      <c r="L56" s="42">
        <v>773.3752000000001</v>
      </c>
      <c r="M56" s="42">
        <v>912.5792</v>
      </c>
      <c r="N56" s="96">
        <v>1</v>
      </c>
    </row>
    <row r="57" spans="1:14" ht="12.75">
      <c r="A57" s="101"/>
      <c r="B57" s="18" t="str">
        <f>HYPERLINK("http://rucoecom.danfoss.com/online/index.html?cartCodes="&amp;C57,C57)</f>
        <v>003Z1065</v>
      </c>
      <c r="C57" s="94" t="s">
        <v>331</v>
      </c>
      <c r="D57" s="78" t="s">
        <v>315</v>
      </c>
      <c r="E57" s="78">
        <v>125</v>
      </c>
      <c r="F57" s="78" t="s">
        <v>332</v>
      </c>
      <c r="G57" s="78">
        <v>1</v>
      </c>
      <c r="H57" s="78" t="s">
        <v>22</v>
      </c>
      <c r="I57" s="78"/>
      <c r="J57" s="21">
        <f>L57*курс!$A$1</f>
        <v>67972.1536</v>
      </c>
      <c r="K57" s="21">
        <f>J57*1.18</f>
        <v>80207.141248</v>
      </c>
      <c r="L57" s="42">
        <v>1114.2976</v>
      </c>
      <c r="M57" s="42">
        <v>1314.872</v>
      </c>
      <c r="N57" s="96">
        <v>1</v>
      </c>
    </row>
    <row r="58" spans="1:14" ht="12.75">
      <c r="A58" s="101"/>
      <c r="B58" s="18" t="str">
        <f>HYPERLINK("http://rucoecom.danfoss.com/online/index.html?cartCodes="&amp;C58,C58)</f>
        <v>003Z1066</v>
      </c>
      <c r="C58" s="94" t="s">
        <v>333</v>
      </c>
      <c r="D58" s="78" t="s">
        <v>315</v>
      </c>
      <c r="E58" s="78">
        <v>150</v>
      </c>
      <c r="F58" s="78" t="s">
        <v>334</v>
      </c>
      <c r="G58" s="78">
        <v>1</v>
      </c>
      <c r="H58" s="78" t="s">
        <v>22</v>
      </c>
      <c r="I58" s="78"/>
      <c r="J58" s="21">
        <f>L58*курс!$A$1</f>
        <v>89110.3616</v>
      </c>
      <c r="K58" s="21">
        <f>J58*1.18</f>
        <v>105150.226688</v>
      </c>
      <c r="L58" s="42">
        <v>1460.8256000000001</v>
      </c>
      <c r="M58" s="42">
        <v>1723.7792000000002</v>
      </c>
      <c r="N58" s="96">
        <v>1</v>
      </c>
    </row>
    <row r="59" spans="1:14" ht="12.75">
      <c r="A59" s="101"/>
      <c r="B59" s="18" t="str">
        <f>HYPERLINK("http://rucoecom.danfoss.com/online/index.html?cartCodes="&amp;C59,C59)</f>
        <v>003Z1067</v>
      </c>
      <c r="C59" s="94" t="s">
        <v>335</v>
      </c>
      <c r="D59" s="78" t="s">
        <v>315</v>
      </c>
      <c r="E59" s="78">
        <v>200</v>
      </c>
      <c r="F59" s="78" t="s">
        <v>336</v>
      </c>
      <c r="G59" s="78">
        <v>1</v>
      </c>
      <c r="H59" s="78" t="s">
        <v>22</v>
      </c>
      <c r="I59" s="78"/>
      <c r="J59" s="21">
        <f>L59*курс!$A$1</f>
        <v>194635.8232</v>
      </c>
      <c r="K59" s="21">
        <f>J59*1.18</f>
        <v>229670.271376</v>
      </c>
      <c r="L59" s="42">
        <v>3190.7512</v>
      </c>
      <c r="M59" s="42">
        <v>3765.0912000000003</v>
      </c>
      <c r="N59" s="96">
        <v>3</v>
      </c>
    </row>
    <row r="60" spans="1:14" ht="12.75">
      <c r="A60" s="101"/>
      <c r="B60" s="18" t="str">
        <f>HYPERLINK("http://rucoecom.danfoss.com/online/index.html?cartCodes="&amp;C60,C60)</f>
        <v>003Z1068</v>
      </c>
      <c r="C60" s="94" t="s">
        <v>337</v>
      </c>
      <c r="D60" s="78" t="s">
        <v>315</v>
      </c>
      <c r="E60" s="78">
        <v>250</v>
      </c>
      <c r="F60" s="78" t="s">
        <v>338</v>
      </c>
      <c r="G60" s="78">
        <v>1</v>
      </c>
      <c r="H60" s="78" t="s">
        <v>22</v>
      </c>
      <c r="I60" s="78"/>
      <c r="J60" s="21">
        <f>L60*курс!$A$1</f>
        <v>349315.2312</v>
      </c>
      <c r="K60" s="21">
        <f>J60*1.18</f>
        <v>412191.97281599994</v>
      </c>
      <c r="L60" s="42">
        <v>5726.4792</v>
      </c>
      <c r="M60" s="42">
        <v>6757.244000000001</v>
      </c>
      <c r="N60" s="96">
        <v>3</v>
      </c>
    </row>
    <row r="61" spans="1:14" ht="12.75">
      <c r="A61" s="101"/>
      <c r="B61" s="18" t="str">
        <f>HYPERLINK("http://rucoecom.danfoss.com/online/index.html?cartCodes="&amp;C61,C61)</f>
        <v>003Z1069</v>
      </c>
      <c r="C61" s="94" t="s">
        <v>339</v>
      </c>
      <c r="D61" s="78" t="s">
        <v>315</v>
      </c>
      <c r="E61" s="78">
        <v>300</v>
      </c>
      <c r="F61" s="78" t="s">
        <v>340</v>
      </c>
      <c r="G61" s="78">
        <v>1</v>
      </c>
      <c r="H61" s="78" t="s">
        <v>22</v>
      </c>
      <c r="I61" s="78"/>
      <c r="J61" s="21">
        <f>L61*курс!$A$1</f>
        <v>461111.2</v>
      </c>
      <c r="K61" s="21">
        <f>J61*1.18</f>
        <v>544111.216</v>
      </c>
      <c r="L61" s="42">
        <v>7559.2</v>
      </c>
      <c r="M61" s="42">
        <v>8919.861600000002</v>
      </c>
      <c r="N61" s="96">
        <v>3</v>
      </c>
    </row>
    <row r="62" spans="1:14" ht="12.75">
      <c r="A62" s="101"/>
      <c r="B62" s="18" t="str">
        <f>HYPERLINK("http://rucoecom.danfoss.com/online/index.html?cartCodes="&amp;C62,C62)</f>
        <v>003Z1090</v>
      </c>
      <c r="C62" s="94" t="s">
        <v>341</v>
      </c>
      <c r="D62" s="78" t="s">
        <v>315</v>
      </c>
      <c r="E62" s="78">
        <v>350</v>
      </c>
      <c r="F62" s="78" t="s">
        <v>342</v>
      </c>
      <c r="G62" s="78">
        <v>1</v>
      </c>
      <c r="H62" s="78" t="s">
        <v>22</v>
      </c>
      <c r="I62" s="78"/>
      <c r="J62" s="21">
        <f>L62*курс!$A$1</f>
        <v>629022.8256</v>
      </c>
      <c r="K62" s="21">
        <f>J62*1.18</f>
        <v>742246.934208</v>
      </c>
      <c r="L62" s="42">
        <v>10311.8496</v>
      </c>
      <c r="M62" s="177">
        <v>12167.9792</v>
      </c>
      <c r="N62" s="96">
        <v>3</v>
      </c>
    </row>
    <row r="63" spans="1:14" ht="12.75">
      <c r="A63" s="101"/>
      <c r="B63" s="18" t="str">
        <f>HYPERLINK("http://rucoecom.danfoss.com/online/index.html?cartCodes="&amp;C63,C63)</f>
        <v>003Z1091</v>
      </c>
      <c r="C63" s="94" t="s">
        <v>343</v>
      </c>
      <c r="D63" s="78" t="s">
        <v>315</v>
      </c>
      <c r="E63" s="78">
        <v>400</v>
      </c>
      <c r="F63" s="78" t="s">
        <v>344</v>
      </c>
      <c r="G63" s="78">
        <v>1</v>
      </c>
      <c r="H63" s="78" t="s">
        <v>22</v>
      </c>
      <c r="I63" s="78"/>
      <c r="J63" s="21">
        <f>L63*курс!$A$1</f>
        <v>1014515.3512</v>
      </c>
      <c r="K63" s="21">
        <f>J63*1.18</f>
        <v>1197128.114416</v>
      </c>
      <c r="L63" s="177">
        <v>16631.3992</v>
      </c>
      <c r="M63" s="177">
        <v>19625.049600000002</v>
      </c>
      <c r="N63" s="96">
        <v>3</v>
      </c>
    </row>
    <row r="64" spans="1:14" ht="26.25" customHeight="1">
      <c r="A64" s="178" t="s">
        <v>345</v>
      </c>
      <c r="B64" s="179"/>
      <c r="C64" s="179"/>
      <c r="D64" s="179"/>
      <c r="E64" s="179"/>
      <c r="F64" s="179"/>
      <c r="G64" s="179"/>
      <c r="H64" s="180"/>
      <c r="J64" s="181"/>
      <c r="K64" s="182"/>
      <c r="L64" s="181"/>
      <c r="M64" s="182"/>
      <c r="N64" s="10"/>
    </row>
    <row r="65" spans="1:14" ht="12.75">
      <c r="A65" s="101"/>
      <c r="B65" s="18" t="str">
        <f>HYPERLINK("http://rucoecom.danfoss.com/online/index.html?cartCodes="&amp;C65,C65)</f>
        <v>003Z1092</v>
      </c>
      <c r="C65" s="94" t="s">
        <v>346</v>
      </c>
      <c r="D65" s="78" t="s">
        <v>315</v>
      </c>
      <c r="E65" s="78">
        <v>15</v>
      </c>
      <c r="F65" s="78" t="s">
        <v>316</v>
      </c>
      <c r="G65" s="78">
        <v>1</v>
      </c>
      <c r="H65" s="78" t="s">
        <v>22</v>
      </c>
      <c r="I65" s="78"/>
      <c r="J65" s="21">
        <f>L65*курс!$A$1</f>
        <v>13519.698400000001</v>
      </c>
      <c r="K65" s="21">
        <f>J65*1.18</f>
        <v>15953.244112</v>
      </c>
      <c r="L65" s="42">
        <v>221.63440000000003</v>
      </c>
      <c r="M65" s="42">
        <v>261.5288</v>
      </c>
      <c r="N65" s="96">
        <v>3</v>
      </c>
    </row>
    <row r="66" spans="1:14" ht="12.75">
      <c r="A66" s="101"/>
      <c r="B66" s="18" t="str">
        <f>HYPERLINK("http://rucoecom.danfoss.com/online/index.html?cartCodes="&amp;C66,C66)</f>
        <v>003Z1093</v>
      </c>
      <c r="C66" s="94" t="s">
        <v>347</v>
      </c>
      <c r="D66" s="78" t="s">
        <v>315</v>
      </c>
      <c r="E66" s="78">
        <v>20</v>
      </c>
      <c r="F66" s="78" t="s">
        <v>30</v>
      </c>
      <c r="G66" s="78">
        <v>1</v>
      </c>
      <c r="H66" s="78" t="s">
        <v>22</v>
      </c>
      <c r="I66" s="78"/>
      <c r="J66" s="21">
        <f>L66*курс!$A$1</f>
        <v>14848.619999999999</v>
      </c>
      <c r="K66" s="21">
        <f>J66*1.18</f>
        <v>17521.3716</v>
      </c>
      <c r="L66" s="42">
        <v>243.42</v>
      </c>
      <c r="M66" s="42">
        <v>287.22720000000004</v>
      </c>
      <c r="N66" s="96">
        <v>3</v>
      </c>
    </row>
    <row r="67" spans="1:14" ht="12.75">
      <c r="A67" s="101"/>
      <c r="B67" s="18" t="str">
        <f>HYPERLINK("http://rucoecom.danfoss.com/online/index.html?cartCodes="&amp;C67,C67)</f>
        <v>003Z1094</v>
      </c>
      <c r="C67" s="94" t="s">
        <v>348</v>
      </c>
      <c r="D67" s="78" t="s">
        <v>315</v>
      </c>
      <c r="E67" s="78">
        <v>25</v>
      </c>
      <c r="F67" s="78" t="s">
        <v>319</v>
      </c>
      <c r="G67" s="78">
        <v>1</v>
      </c>
      <c r="H67" s="78" t="s">
        <v>22</v>
      </c>
      <c r="I67" s="78"/>
      <c r="J67" s="21">
        <f>L67*курс!$A$1</f>
        <v>21181.3472</v>
      </c>
      <c r="K67" s="21">
        <f>J67*1.18</f>
        <v>24993.989696</v>
      </c>
      <c r="L67" s="42">
        <v>347.2352</v>
      </c>
      <c r="M67" s="42">
        <v>409.73920000000004</v>
      </c>
      <c r="N67" s="96">
        <v>3</v>
      </c>
    </row>
    <row r="68" spans="1:14" ht="12.75">
      <c r="A68" s="101"/>
      <c r="B68" s="18">
        <f>HYPERLINK("http://rucoecom.danfoss.com/online/index.html?cartCodes="&amp;C68,C68)</f>
        <v>0</v>
      </c>
      <c r="C68" s="94" t="s">
        <v>349</v>
      </c>
      <c r="D68" s="78" t="s">
        <v>315</v>
      </c>
      <c r="E68" s="78">
        <v>32</v>
      </c>
      <c r="F68" s="78" t="s">
        <v>321</v>
      </c>
      <c r="G68" s="78">
        <v>1</v>
      </c>
      <c r="H68" s="78" t="s">
        <v>22</v>
      </c>
      <c r="I68" s="78"/>
      <c r="J68" s="21">
        <f>L68*курс!$A$1</f>
        <v>22040.3248</v>
      </c>
      <c r="K68" s="21">
        <f>J68*1.18</f>
        <v>26007.583263999997</v>
      </c>
      <c r="L68" s="42">
        <v>361.3168</v>
      </c>
      <c r="M68" s="42">
        <v>426.3584</v>
      </c>
      <c r="N68" s="96">
        <v>3</v>
      </c>
    </row>
    <row r="69" spans="1:14" ht="12.75">
      <c r="A69" s="101"/>
      <c r="B69" s="18">
        <f>HYPERLINK("http://rucoecom.danfoss.com/online/index.html?cartCodes="&amp;C69,C69)</f>
        <v>0</v>
      </c>
      <c r="C69" s="94" t="s">
        <v>350</v>
      </c>
      <c r="D69" s="78" t="s">
        <v>315</v>
      </c>
      <c r="E69" s="78">
        <v>40</v>
      </c>
      <c r="F69" s="78" t="s">
        <v>323</v>
      </c>
      <c r="G69" s="78">
        <v>1</v>
      </c>
      <c r="H69" s="78" t="s">
        <v>22</v>
      </c>
      <c r="I69" s="78"/>
      <c r="J69" s="21">
        <f>L69*курс!$A$1</f>
        <v>23869.3</v>
      </c>
      <c r="K69" s="21">
        <f>J69*1.18</f>
        <v>28165.773999999998</v>
      </c>
      <c r="L69" s="42">
        <v>391.3</v>
      </c>
      <c r="M69" s="42">
        <v>461.73920000000004</v>
      </c>
      <c r="N69" s="96">
        <v>3</v>
      </c>
    </row>
    <row r="70" spans="1:14" ht="12.75">
      <c r="A70" s="101"/>
      <c r="B70" s="18">
        <f>HYPERLINK("http://rucoecom.danfoss.com/online/index.html?cartCodes="&amp;C70,C70)</f>
        <v>0</v>
      </c>
      <c r="C70" s="94" t="s">
        <v>351</v>
      </c>
      <c r="D70" s="78" t="s">
        <v>315</v>
      </c>
      <c r="E70" s="78">
        <v>50</v>
      </c>
      <c r="F70" s="78" t="s">
        <v>325</v>
      </c>
      <c r="G70" s="78">
        <v>1</v>
      </c>
      <c r="H70" s="78" t="s">
        <v>22</v>
      </c>
      <c r="I70" s="78"/>
      <c r="J70" s="21">
        <f>L70*курс!$A$1</f>
        <v>24397.7552</v>
      </c>
      <c r="K70" s="21">
        <f>J70*1.18</f>
        <v>28789.351135999997</v>
      </c>
      <c r="L70" s="42">
        <v>399.9632</v>
      </c>
      <c r="M70" s="42">
        <v>471.95200000000006</v>
      </c>
      <c r="N70" s="96">
        <v>3</v>
      </c>
    </row>
    <row r="71" spans="1:14" ht="12.75">
      <c r="A71" s="101"/>
      <c r="B71" s="18">
        <f>HYPERLINK("http://rucoecom.danfoss.com/online/index.html?cartCodes="&amp;C71,C71)</f>
        <v>0</v>
      </c>
      <c r="C71" s="94" t="s">
        <v>352</v>
      </c>
      <c r="D71" s="78" t="s">
        <v>315</v>
      </c>
      <c r="E71" s="78">
        <v>65</v>
      </c>
      <c r="F71" s="78" t="s">
        <v>327</v>
      </c>
      <c r="G71" s="78">
        <v>1</v>
      </c>
      <c r="H71" s="78" t="s">
        <v>22</v>
      </c>
      <c r="I71" s="78"/>
      <c r="J71" s="21">
        <f>L71*курс!$A$1</f>
        <v>33298.387200000005</v>
      </c>
      <c r="K71" s="21">
        <f>J71*1.18</f>
        <v>39292.096896</v>
      </c>
      <c r="L71" s="42">
        <v>545.8752000000001</v>
      </c>
      <c r="M71" s="42">
        <v>644.1344</v>
      </c>
      <c r="N71" s="96">
        <v>3</v>
      </c>
    </row>
    <row r="72" spans="1:14" ht="12.75">
      <c r="A72" s="101"/>
      <c r="B72" s="18">
        <f>HYPERLINK("http://rucoecom.danfoss.com/online/index.html?cartCodes="&amp;C72,C72)</f>
        <v>0</v>
      </c>
      <c r="C72" s="94" t="s">
        <v>353</v>
      </c>
      <c r="D72" s="78" t="s">
        <v>315</v>
      </c>
      <c r="E72" s="78">
        <v>80</v>
      </c>
      <c r="F72" s="78" t="s">
        <v>329</v>
      </c>
      <c r="G72" s="78">
        <v>1</v>
      </c>
      <c r="H72" s="78" t="s">
        <v>22</v>
      </c>
      <c r="I72" s="78"/>
      <c r="J72" s="21">
        <f>L72*курс!$A$1</f>
        <v>65497.3592</v>
      </c>
      <c r="K72" s="21">
        <f>J72*1.18</f>
        <v>77286.883856</v>
      </c>
      <c r="L72" s="42">
        <v>1073.7272</v>
      </c>
      <c r="M72" s="42">
        <v>1267.0008</v>
      </c>
      <c r="N72" s="96">
        <v>3</v>
      </c>
    </row>
    <row r="73" spans="1:14" ht="12.75">
      <c r="A73" s="101"/>
      <c r="B73" s="18">
        <f>HYPERLINK("http://rucoecom.danfoss.com/online/index.html?cartCodes="&amp;C73,C73)</f>
        <v>0</v>
      </c>
      <c r="C73" s="94" t="s">
        <v>354</v>
      </c>
      <c r="D73" s="78" t="s">
        <v>315</v>
      </c>
      <c r="E73" s="78">
        <v>100</v>
      </c>
      <c r="F73" s="78">
        <v>200</v>
      </c>
      <c r="G73" s="78">
        <v>1</v>
      </c>
      <c r="H73" s="78" t="s">
        <v>22</v>
      </c>
      <c r="I73" s="78"/>
      <c r="J73" s="21">
        <f>L73*курс!$A$1</f>
        <v>91088.42079999999</v>
      </c>
      <c r="K73" s="21">
        <f>J73*1.18</f>
        <v>107484.33654399999</v>
      </c>
      <c r="L73" s="42">
        <v>1493.2528</v>
      </c>
      <c r="M73" s="42">
        <v>1762.0408</v>
      </c>
      <c r="N73" s="96">
        <v>3</v>
      </c>
    </row>
    <row r="74" spans="1:14" ht="12.75">
      <c r="A74" s="101"/>
      <c r="B74" s="18">
        <f>HYPERLINK("http://rucoecom.danfoss.com/online/index.html?cartCodes="&amp;C74,C74)</f>
        <v>0</v>
      </c>
      <c r="C74" s="94" t="s">
        <v>355</v>
      </c>
      <c r="D74" s="78" t="s">
        <v>315</v>
      </c>
      <c r="E74" s="78">
        <v>125</v>
      </c>
      <c r="F74" s="78" t="s">
        <v>332</v>
      </c>
      <c r="G74" s="78">
        <v>1</v>
      </c>
      <c r="H74" s="78" t="s">
        <v>22</v>
      </c>
      <c r="I74" s="78"/>
      <c r="J74" s="21">
        <f>L74*курс!$A$1</f>
        <v>132679.88</v>
      </c>
      <c r="K74" s="21">
        <f>J74*1.18</f>
        <v>156562.2584</v>
      </c>
      <c r="L74" s="42">
        <v>2175.08</v>
      </c>
      <c r="M74" s="42">
        <v>2566.5744000000004</v>
      </c>
      <c r="N74" s="96">
        <v>3</v>
      </c>
    </row>
    <row r="75" spans="1:14" ht="12.75">
      <c r="A75" s="101"/>
      <c r="B75" s="18">
        <f>HYPERLINK("http://rucoecom.danfoss.com/online/index.html?cartCodes="&amp;C75,C75)</f>
        <v>0</v>
      </c>
      <c r="C75" s="94" t="s">
        <v>356</v>
      </c>
      <c r="D75" s="78" t="s">
        <v>315</v>
      </c>
      <c r="E75" s="78">
        <v>150</v>
      </c>
      <c r="F75" s="78" t="s">
        <v>334</v>
      </c>
      <c r="G75" s="78">
        <v>1</v>
      </c>
      <c r="H75" s="78" t="s">
        <v>22</v>
      </c>
      <c r="I75" s="78"/>
      <c r="J75" s="21">
        <f>L75*курс!$A$1</f>
        <v>192745.9456</v>
      </c>
      <c r="K75" s="21">
        <f>J75*1.18</f>
        <v>227440.215808</v>
      </c>
      <c r="L75" s="42">
        <v>3159.7696</v>
      </c>
      <c r="M75" s="42">
        <v>3728.5248</v>
      </c>
      <c r="N75" s="96">
        <v>3</v>
      </c>
    </row>
    <row r="76" spans="1:14" ht="12.75">
      <c r="A76" s="101"/>
      <c r="B76" s="18">
        <f>HYPERLINK("http://rucoecom.danfoss.com/online/index.html?cartCodes="&amp;C76,C76)</f>
        <v>0</v>
      </c>
      <c r="C76" s="94" t="s">
        <v>357</v>
      </c>
      <c r="D76" s="78" t="s">
        <v>315</v>
      </c>
      <c r="E76" s="78">
        <v>200</v>
      </c>
      <c r="F76" s="78" t="s">
        <v>336</v>
      </c>
      <c r="G76" s="78">
        <v>1</v>
      </c>
      <c r="H76" s="78" t="s">
        <v>22</v>
      </c>
      <c r="I76" s="78"/>
      <c r="J76" s="21">
        <f>L76*курс!$A$1</f>
        <v>379907.26800000004</v>
      </c>
      <c r="K76" s="21">
        <f>J76*1.18</f>
        <v>448290.57624</v>
      </c>
      <c r="L76" s="42">
        <v>6227.988</v>
      </c>
      <c r="M76" s="42">
        <v>7349.0248</v>
      </c>
      <c r="N76" s="96">
        <v>3</v>
      </c>
    </row>
    <row r="77" spans="1:14" ht="12.75">
      <c r="A77" s="101"/>
      <c r="B77" s="18">
        <f>HYPERLINK("http://rucoecom.danfoss.com/online/index.html?cartCodes="&amp;C77,C77)</f>
        <v>0</v>
      </c>
      <c r="C77" s="94" t="s">
        <v>358</v>
      </c>
      <c r="D77" s="78" t="s">
        <v>315</v>
      </c>
      <c r="E77" s="78">
        <v>250</v>
      </c>
      <c r="F77" s="78" t="s">
        <v>338</v>
      </c>
      <c r="G77" s="78">
        <v>1</v>
      </c>
      <c r="H77" s="78" t="s">
        <v>22</v>
      </c>
      <c r="I77" s="78"/>
      <c r="J77" s="21">
        <f>L77*курс!$A$1</f>
        <v>432568.1776</v>
      </c>
      <c r="K77" s="21">
        <f>J77*1.18</f>
        <v>510430.449568</v>
      </c>
      <c r="L77" s="42">
        <v>7091.2816</v>
      </c>
      <c r="M77" s="42">
        <v>8367.7152</v>
      </c>
      <c r="N77" s="96">
        <v>3</v>
      </c>
    </row>
    <row r="78" spans="1:14" ht="12.75">
      <c r="A78" s="101"/>
      <c r="B78" s="18">
        <f>HYPERLINK("http://rucoecom.danfoss.com/online/index.html?cartCodes="&amp;C78,C78)</f>
        <v>0</v>
      </c>
      <c r="C78" s="94" t="s">
        <v>359</v>
      </c>
      <c r="D78" s="78" t="s">
        <v>315</v>
      </c>
      <c r="E78" s="78">
        <v>300</v>
      </c>
      <c r="F78" s="78" t="s">
        <v>340</v>
      </c>
      <c r="G78" s="78">
        <v>1</v>
      </c>
      <c r="H78" s="78" t="s">
        <v>22</v>
      </c>
      <c r="I78" s="78"/>
      <c r="J78" s="21">
        <f>L78*курс!$A$1</f>
        <v>570762.97</v>
      </c>
      <c r="K78" s="21">
        <f>J78*1.18</f>
        <v>673500.3045999999</v>
      </c>
      <c r="L78" s="42">
        <v>9356.77</v>
      </c>
      <c r="M78" s="177">
        <v>11040.9728</v>
      </c>
      <c r="N78" s="96">
        <v>3</v>
      </c>
    </row>
    <row r="79" spans="1:14" ht="12.75">
      <c r="A79" s="101"/>
      <c r="B79" s="18">
        <f>HYPERLINK("http://rucoecom.danfoss.com/online/index.html?cartCodes="&amp;C79,C79)</f>
        <v>0</v>
      </c>
      <c r="C79" s="94" t="s">
        <v>360</v>
      </c>
      <c r="D79" s="78" t="s">
        <v>315</v>
      </c>
      <c r="E79" s="78">
        <v>350</v>
      </c>
      <c r="F79" s="78" t="s">
        <v>342</v>
      </c>
      <c r="G79" s="78">
        <v>1</v>
      </c>
      <c r="H79" s="78" t="s">
        <v>22</v>
      </c>
      <c r="I79" s="78"/>
      <c r="J79" s="21">
        <f>L79*курс!$A$1</f>
        <v>1653156.9496</v>
      </c>
      <c r="K79" s="21">
        <f>J79*1.18</f>
        <v>1950725.2005279998</v>
      </c>
      <c r="L79" s="177">
        <v>27100.9336</v>
      </c>
      <c r="M79" s="177">
        <v>31979.1056</v>
      </c>
      <c r="N79" s="96">
        <v>3</v>
      </c>
    </row>
    <row r="80" spans="1:14" ht="12.75">
      <c r="A80" s="101"/>
      <c r="B80" s="18">
        <f>HYPERLINK("http://rucoecom.danfoss.com/online/index.html?cartCodes="&amp;C80,C80)</f>
        <v>0</v>
      </c>
      <c r="C80" s="94" t="s">
        <v>361</v>
      </c>
      <c r="D80" s="78" t="s">
        <v>315</v>
      </c>
      <c r="E80" s="78">
        <v>400</v>
      </c>
      <c r="F80" s="78" t="s">
        <v>344</v>
      </c>
      <c r="G80" s="78">
        <v>1</v>
      </c>
      <c r="H80" s="78" t="s">
        <v>22</v>
      </c>
      <c r="I80" s="78"/>
      <c r="J80" s="21">
        <f>L80*курс!$A$1</f>
        <v>2630018.1232000003</v>
      </c>
      <c r="K80" s="21">
        <f>J80*1.18</f>
        <v>3103421.3853760003</v>
      </c>
      <c r="L80" s="177">
        <v>43115.0512</v>
      </c>
      <c r="M80" s="177">
        <v>50875.76</v>
      </c>
      <c r="N80" s="96">
        <v>3</v>
      </c>
    </row>
    <row r="81" spans="1:14" ht="17.25" customHeight="1">
      <c r="A81" s="183" t="s">
        <v>362</v>
      </c>
      <c r="B81" s="14"/>
      <c r="C81" s="14"/>
      <c r="D81" s="14"/>
      <c r="E81" s="14"/>
      <c r="F81" s="14"/>
      <c r="G81" s="14"/>
      <c r="H81" s="14"/>
      <c r="I81" s="14"/>
      <c r="J81" s="184"/>
      <c r="K81" s="185"/>
      <c r="L81" s="39"/>
      <c r="M81" s="39"/>
      <c r="N81" s="10"/>
    </row>
    <row r="82" spans="1:14" ht="12.75">
      <c r="A82" s="186"/>
      <c r="B82" s="187" t="str">
        <f>HYPERLINK("http://rucoecom.danfoss.com/online/index.html?cartCodes="&amp;C82,C82)</f>
        <v>003L8345</v>
      </c>
      <c r="C82" s="188" t="s">
        <v>363</v>
      </c>
      <c r="D82" s="189" t="s">
        <v>364</v>
      </c>
      <c r="E82" s="189" t="s">
        <v>54</v>
      </c>
      <c r="F82" s="189"/>
      <c r="G82" s="189">
        <v>1</v>
      </c>
      <c r="H82" s="41" t="s">
        <v>54</v>
      </c>
      <c r="I82" s="41"/>
      <c r="J82" s="190">
        <f>L82*курс!$A$1</f>
        <v>167670.01679999998</v>
      </c>
      <c r="K82" s="190">
        <f>J82*1.18</f>
        <v>197850.61982399996</v>
      </c>
      <c r="L82" s="32">
        <v>2748.6888</v>
      </c>
      <c r="M82" s="32">
        <v>3243.448</v>
      </c>
      <c r="N82" s="186"/>
    </row>
    <row r="83" spans="1:14" ht="15.75" customHeight="1">
      <c r="A83" s="191" t="s">
        <v>362</v>
      </c>
      <c r="B83" s="192"/>
      <c r="C83" s="193"/>
      <c r="D83" s="34"/>
      <c r="E83" s="34"/>
      <c r="F83" s="34"/>
      <c r="G83" s="34"/>
      <c r="H83" s="35"/>
      <c r="I83" s="194"/>
      <c r="J83" s="195"/>
      <c r="K83" s="195"/>
      <c r="L83" s="196"/>
      <c r="M83" s="196"/>
      <c r="N83" s="191"/>
    </row>
    <row r="84" spans="1:14" ht="12.75">
      <c r="A84" s="197"/>
      <c r="B84" s="198" t="str">
        <f>HYPERLINK("http://rucoecom.danfoss.com/online/index.html?cartCodes="&amp;C84,C84)</f>
        <v>003L8346</v>
      </c>
      <c r="C84" s="199" t="s">
        <v>365</v>
      </c>
      <c r="D84" s="200" t="s">
        <v>364</v>
      </c>
      <c r="E84" s="200" t="s">
        <v>54</v>
      </c>
      <c r="F84" s="200"/>
      <c r="G84" s="200">
        <v>1</v>
      </c>
      <c r="H84" s="41" t="s">
        <v>54</v>
      </c>
      <c r="I84" s="41"/>
      <c r="J84" s="201">
        <f>L84*курс!$A$1</f>
        <v>179922.55000000002</v>
      </c>
      <c r="K84" s="201">
        <f>J84*1.18</f>
        <v>212308.609</v>
      </c>
      <c r="L84" s="202">
        <v>2949.55</v>
      </c>
      <c r="M84" s="203">
        <f>L84*1.18</f>
        <v>3480.469</v>
      </c>
      <c r="N84" s="197"/>
    </row>
    <row r="86" spans="1:10" ht="25.5" customHeight="1">
      <c r="A86" s="89" t="s">
        <v>312</v>
      </c>
      <c r="B86" s="89"/>
      <c r="C86" s="89"/>
      <c r="D86" s="89"/>
      <c r="E86" s="89"/>
      <c r="F86" s="89"/>
      <c r="G86" s="89"/>
      <c r="H86" s="89"/>
      <c r="I86" s="89"/>
      <c r="J86" s="89"/>
    </row>
  </sheetData>
  <sheetProtection selectLockedCells="1" selectUnlockedCells="1"/>
  <mergeCells count="71">
    <mergeCell ref="A1:K1"/>
    <mergeCell ref="B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K3"/>
    <mergeCell ref="L3:M3"/>
    <mergeCell ref="A5:I5"/>
    <mergeCell ref="A6:A12"/>
    <mergeCell ref="A13:A16"/>
    <mergeCell ref="A18:A23"/>
    <mergeCell ref="A24:A26"/>
    <mergeCell ref="A28:A33"/>
    <mergeCell ref="A34:I34"/>
    <mergeCell ref="A35:A40"/>
    <mergeCell ref="A42:K42"/>
    <mergeCell ref="A45:A46"/>
    <mergeCell ref="B45:B46"/>
    <mergeCell ref="C45:C46"/>
    <mergeCell ref="D45:D46"/>
    <mergeCell ref="E45:E46"/>
    <mergeCell ref="F45:F46"/>
    <mergeCell ref="G45:G46"/>
    <mergeCell ref="H45:I46"/>
    <mergeCell ref="J45:K45"/>
    <mergeCell ref="L45:M45"/>
    <mergeCell ref="A48:A63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A65:A80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H80:I80"/>
    <mergeCell ref="E82:F82"/>
    <mergeCell ref="H82:I82"/>
    <mergeCell ref="E84:F84"/>
    <mergeCell ref="H84:I84"/>
    <mergeCell ref="A86:J86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P26"/>
  <sheetViews>
    <sheetView workbookViewId="0" topLeftCell="A1">
      <selection activeCell="A2" sqref="A2"/>
    </sheetView>
  </sheetViews>
  <sheetFormatPr defaultColWidth="9.140625" defaultRowHeight="12.75"/>
  <cols>
    <col min="1" max="1" width="7.7109375" style="1" customWidth="1"/>
    <col min="2" max="2" width="11.8515625" style="1" customWidth="1"/>
    <col min="3" max="3" width="0" style="1" hidden="1" customWidth="1"/>
    <col min="4" max="4" width="32.140625" style="1" customWidth="1"/>
    <col min="5" max="5" width="15.57421875" style="1" customWidth="1"/>
    <col min="6" max="6" width="14.140625" style="1" customWidth="1"/>
    <col min="7" max="7" width="10.8515625" style="1" customWidth="1"/>
    <col min="8" max="8" width="10.140625" style="1" customWidth="1"/>
    <col min="9" max="10" width="0" style="1" hidden="1" customWidth="1"/>
    <col min="11" max="12" width="10.7109375" style="1" customWidth="1"/>
    <col min="13" max="13" width="3.00390625" style="1" customWidth="1"/>
    <col min="14" max="15" width="9.140625" style="1" customWidth="1"/>
    <col min="16" max="16384" width="8.7109375" style="1" customWidth="1"/>
  </cols>
  <sheetData>
    <row r="1" spans="1:10" ht="12.75">
      <c r="A1" s="6" t="s">
        <v>366</v>
      </c>
      <c r="B1" s="6"/>
      <c r="C1" s="6"/>
      <c r="D1" s="6"/>
      <c r="E1" s="6"/>
      <c r="F1" s="6"/>
      <c r="G1" s="6"/>
      <c r="H1" s="6"/>
      <c r="I1" s="6"/>
      <c r="J1" s="6"/>
    </row>
    <row r="2" spans="1:10" ht="12.75">
      <c r="A2" s="6" t="s">
        <v>367</v>
      </c>
      <c r="B2" s="6"/>
      <c r="C2" s="6"/>
      <c r="D2" s="6"/>
      <c r="E2" s="6"/>
      <c r="F2" s="6"/>
      <c r="G2" s="6"/>
      <c r="H2" s="6"/>
      <c r="I2" s="6"/>
      <c r="J2" s="6"/>
    </row>
    <row r="3" spans="1:15" ht="43.5" customHeight="1" hidden="1">
      <c r="A3" s="4"/>
      <c r="B3" s="5" t="s">
        <v>368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3" ht="12.75" customHeight="1">
      <c r="A4" s="7" t="s">
        <v>3</v>
      </c>
      <c r="B4" s="7" t="s">
        <v>4</v>
      </c>
      <c r="C4" s="7" t="s">
        <v>4</v>
      </c>
      <c r="D4" s="7" t="s">
        <v>210</v>
      </c>
      <c r="E4" s="7" t="s">
        <v>369</v>
      </c>
      <c r="F4" s="7" t="s">
        <v>370</v>
      </c>
      <c r="G4" s="7" t="s">
        <v>10</v>
      </c>
      <c r="H4" s="7" t="s">
        <v>11</v>
      </c>
      <c r="I4" s="7" t="s">
        <v>12</v>
      </c>
      <c r="J4" s="7"/>
      <c r="K4" s="7" t="s">
        <v>13</v>
      </c>
      <c r="L4" s="7"/>
      <c r="M4" s="10"/>
    </row>
    <row r="5" spans="1:13" ht="25.5" customHeight="1">
      <c r="A5" s="7"/>
      <c r="B5" s="7"/>
      <c r="C5" s="7"/>
      <c r="D5" s="7"/>
      <c r="E5" s="7"/>
      <c r="F5" s="7"/>
      <c r="G5" s="7"/>
      <c r="H5" s="7"/>
      <c r="I5" s="7" t="s">
        <v>14</v>
      </c>
      <c r="J5" s="7" t="s">
        <v>371</v>
      </c>
      <c r="K5" s="7" t="s">
        <v>14</v>
      </c>
      <c r="L5" s="7" t="s">
        <v>371</v>
      </c>
      <c r="M5" s="10"/>
    </row>
    <row r="6" spans="1:16" ht="12.75" customHeight="1">
      <c r="A6" s="137"/>
      <c r="B6" s="18" t="str">
        <f>HYPERLINK("http://rucoecom.danfoss.com/online/index.html?cartCodes="&amp;C6,C6)</f>
        <v>003Z0231</v>
      </c>
      <c r="C6" s="149" t="s">
        <v>372</v>
      </c>
      <c r="D6" s="85" t="s">
        <v>373</v>
      </c>
      <c r="E6" s="204" t="s">
        <v>374</v>
      </c>
      <c r="F6" s="140">
        <v>10</v>
      </c>
      <c r="G6" s="140" t="s">
        <v>375</v>
      </c>
      <c r="H6" s="140" t="s">
        <v>22</v>
      </c>
      <c r="I6" s="21">
        <f>K6*курс!$A$1</f>
        <v>224.5776</v>
      </c>
      <c r="J6" s="21">
        <f>I6*1.18</f>
        <v>265.00156799999996</v>
      </c>
      <c r="K6" s="22">
        <v>3.6816</v>
      </c>
      <c r="L6" s="22">
        <v>4.3472</v>
      </c>
      <c r="M6" s="83">
        <v>1</v>
      </c>
      <c r="P6" s="97"/>
    </row>
    <row r="7" spans="1:16" ht="12.75">
      <c r="A7" s="137"/>
      <c r="B7" s="18" t="str">
        <f>HYPERLINK("http://rucoecom.danfoss.com/online/index.html?cartCodes="&amp;C7,C7)</f>
        <v>003Z0232</v>
      </c>
      <c r="C7" s="149" t="s">
        <v>376</v>
      </c>
      <c r="D7" s="85"/>
      <c r="E7" s="140" t="s">
        <v>377</v>
      </c>
      <c r="F7" s="140">
        <v>15</v>
      </c>
      <c r="G7" s="140" t="s">
        <v>375</v>
      </c>
      <c r="H7" s="140" t="s">
        <v>22</v>
      </c>
      <c r="I7" s="21">
        <f>K7*курс!$A$1</f>
        <v>270.22999999999996</v>
      </c>
      <c r="J7" s="21">
        <f>I7*1.18</f>
        <v>318.87139999999994</v>
      </c>
      <c r="K7" s="22">
        <v>4.43</v>
      </c>
      <c r="L7" s="22">
        <v>5.2416</v>
      </c>
      <c r="M7" s="83">
        <v>1</v>
      </c>
      <c r="P7" s="97"/>
    </row>
    <row r="8" spans="1:16" ht="12.75">
      <c r="A8" s="137"/>
      <c r="B8" s="18" t="str">
        <f>HYPERLINK("http://rucoecom.danfoss.com/online/index.html?cartCodes="&amp;C8,C8)</f>
        <v>003Z0233</v>
      </c>
      <c r="C8" s="149" t="s">
        <v>378</v>
      </c>
      <c r="D8" s="85"/>
      <c r="E8" s="140" t="s">
        <v>379</v>
      </c>
      <c r="F8" s="140">
        <v>20</v>
      </c>
      <c r="G8" s="140" t="s">
        <v>375</v>
      </c>
      <c r="H8" s="140" t="s">
        <v>22</v>
      </c>
      <c r="I8" s="21">
        <f>K8*курс!$A$1</f>
        <v>383.1776</v>
      </c>
      <c r="J8" s="21">
        <f>I8*1.18</f>
        <v>452.14956799999993</v>
      </c>
      <c r="K8" s="22">
        <v>6.2816</v>
      </c>
      <c r="L8" s="22">
        <v>7.4152000000000005</v>
      </c>
      <c r="M8" s="83">
        <v>1</v>
      </c>
      <c r="P8" s="97"/>
    </row>
    <row r="9" spans="1:16" ht="12.75">
      <c r="A9" s="137"/>
      <c r="B9" s="18" t="str">
        <f>HYPERLINK("http://rucoecom.danfoss.com/online/index.html?cartCodes="&amp;C9,C9)</f>
        <v>003Z0234</v>
      </c>
      <c r="C9" s="149" t="s">
        <v>380</v>
      </c>
      <c r="D9" s="85"/>
      <c r="E9" s="140" t="s">
        <v>381</v>
      </c>
      <c r="F9" s="140">
        <v>25</v>
      </c>
      <c r="G9" s="140" t="s">
        <v>375</v>
      </c>
      <c r="H9" s="140" t="s">
        <v>22</v>
      </c>
      <c r="I9" s="21">
        <f>K9*курс!$A$1</f>
        <v>649.6256000000001</v>
      </c>
      <c r="J9" s="21">
        <f>I9*1.18</f>
        <v>766.558208</v>
      </c>
      <c r="K9" s="22">
        <v>10.649600000000001</v>
      </c>
      <c r="L9" s="22">
        <v>12.5632</v>
      </c>
      <c r="M9" s="83">
        <v>1</v>
      </c>
      <c r="P9" s="97"/>
    </row>
    <row r="10" spans="1:16" ht="12.75">
      <c r="A10" s="137"/>
      <c r="B10" s="18" t="str">
        <f>HYPERLINK("http://rucoecom.danfoss.com/online/index.html?cartCodes="&amp;C10,C10)</f>
        <v>003Z0235</v>
      </c>
      <c r="C10" s="149" t="s">
        <v>382</v>
      </c>
      <c r="D10" s="85"/>
      <c r="E10" s="140" t="s">
        <v>383</v>
      </c>
      <c r="F10" s="140">
        <v>32</v>
      </c>
      <c r="G10" s="140" t="s">
        <v>375</v>
      </c>
      <c r="H10" s="140" t="s">
        <v>22</v>
      </c>
      <c r="I10" s="21">
        <f>K10*курс!$A$1</f>
        <v>908.2900000000001</v>
      </c>
      <c r="J10" s="21">
        <f>I10*1.18</f>
        <v>1071.7822</v>
      </c>
      <c r="K10" s="22">
        <v>14.89</v>
      </c>
      <c r="L10" s="22">
        <v>17.5656</v>
      </c>
      <c r="M10" s="83">
        <v>1</v>
      </c>
      <c r="P10" s="97"/>
    </row>
    <row r="11" spans="1:16" ht="12.75">
      <c r="A11" s="137"/>
      <c r="B11" s="18" t="str">
        <f>HYPERLINK("http://rucoecom.danfoss.com/online/index.html?cartCodes="&amp;C11,C11)</f>
        <v>003Z0273</v>
      </c>
      <c r="C11" s="149" t="s">
        <v>384</v>
      </c>
      <c r="D11" s="205" t="s">
        <v>385</v>
      </c>
      <c r="E11" s="140" t="s">
        <v>386</v>
      </c>
      <c r="F11" s="140">
        <v>40</v>
      </c>
      <c r="G11" s="140" t="s">
        <v>375</v>
      </c>
      <c r="H11" s="140" t="s">
        <v>22</v>
      </c>
      <c r="I11" s="21">
        <f>K11*курс!$A$1</f>
        <v>3085.38</v>
      </c>
      <c r="J11" s="21">
        <f>I11*1.18</f>
        <v>3640.7484</v>
      </c>
      <c r="K11" s="22">
        <v>50.58</v>
      </c>
      <c r="L11" s="22">
        <v>59.68</v>
      </c>
      <c r="M11" s="83">
        <v>2</v>
      </c>
      <c r="P11" s="97"/>
    </row>
    <row r="12" spans="1:16" ht="12.75">
      <c r="A12" s="137"/>
      <c r="B12" s="18" t="str">
        <f>HYPERLINK("http://rucoecom.danfoss.com/online/index.html?cartCodes="&amp;C12,C12)</f>
        <v>003Z0279</v>
      </c>
      <c r="C12" s="149" t="s">
        <v>387</v>
      </c>
      <c r="D12" s="205" t="s">
        <v>388</v>
      </c>
      <c r="E12" s="140" t="s">
        <v>386</v>
      </c>
      <c r="F12" s="140">
        <v>40</v>
      </c>
      <c r="G12" s="140" t="s">
        <v>375</v>
      </c>
      <c r="H12" s="140" t="s">
        <v>22</v>
      </c>
      <c r="I12" s="21">
        <f>K12*курс!$A$1</f>
        <v>2245.1416</v>
      </c>
      <c r="J12" s="21">
        <f>I12*1.18</f>
        <v>2649.2670879999996</v>
      </c>
      <c r="K12" s="22">
        <v>36.8056</v>
      </c>
      <c r="L12" s="22">
        <v>43.4304</v>
      </c>
      <c r="M12" s="83">
        <v>2</v>
      </c>
      <c r="P12" s="97"/>
    </row>
    <row r="13" spans="1:16" ht="13.5" customHeight="1">
      <c r="A13" s="137"/>
      <c r="B13" s="18" t="str">
        <f>HYPERLINK("http://rucoecom.danfoss.com/online/index.html?cartCodes="&amp;C13,C13)</f>
        <v>003Z0274</v>
      </c>
      <c r="C13" s="149" t="s">
        <v>389</v>
      </c>
      <c r="D13" s="205" t="s">
        <v>390</v>
      </c>
      <c r="E13" s="140" t="s">
        <v>391</v>
      </c>
      <c r="F13" s="140">
        <v>50</v>
      </c>
      <c r="G13" s="140" t="s">
        <v>375</v>
      </c>
      <c r="H13" s="140" t="s">
        <v>22</v>
      </c>
      <c r="I13" s="21">
        <f>K13*курс!$A$1</f>
        <v>3576.1128</v>
      </c>
      <c r="J13" s="21">
        <f>I13*1.18</f>
        <v>4219.813104</v>
      </c>
      <c r="K13" s="22">
        <v>58.6248</v>
      </c>
      <c r="L13" s="22">
        <v>69.1808</v>
      </c>
      <c r="M13" s="83">
        <v>2</v>
      </c>
      <c r="P13" s="97"/>
    </row>
    <row r="14" spans="1:16" ht="12.75">
      <c r="A14" s="137"/>
      <c r="B14" s="18" t="str">
        <f>HYPERLINK("http://rucoecom.danfoss.com/online/index.html?cartCodes="&amp;C14,C14)</f>
        <v>003Z0278</v>
      </c>
      <c r="C14" s="149" t="s">
        <v>392</v>
      </c>
      <c r="D14" s="205" t="s">
        <v>393</v>
      </c>
      <c r="E14" s="140" t="s">
        <v>391</v>
      </c>
      <c r="F14" s="140">
        <v>50</v>
      </c>
      <c r="G14" s="140" t="s">
        <v>375</v>
      </c>
      <c r="H14" s="140" t="s">
        <v>22</v>
      </c>
      <c r="I14" s="21">
        <f>K14*курс!$A$1</f>
        <v>2621.7799999999997</v>
      </c>
      <c r="J14" s="21">
        <f>I14*1.18</f>
        <v>3093.7003999999997</v>
      </c>
      <c r="K14" s="22">
        <v>42.98</v>
      </c>
      <c r="L14" s="22">
        <v>50.7312</v>
      </c>
      <c r="M14" s="83">
        <v>2</v>
      </c>
      <c r="P14" s="97"/>
    </row>
    <row r="15" spans="1:16" s="210" customFormat="1" ht="12.75" customHeight="1">
      <c r="A15" s="206" t="s">
        <v>394</v>
      </c>
      <c r="B15" s="206"/>
      <c r="C15" s="206"/>
      <c r="D15" s="206"/>
      <c r="E15" s="206"/>
      <c r="F15" s="206"/>
      <c r="G15" s="206"/>
      <c r="H15" s="206"/>
      <c r="I15" s="207"/>
      <c r="J15" s="207"/>
      <c r="K15" s="208"/>
      <c r="L15" s="208"/>
      <c r="M15" s="209"/>
      <c r="P15" s="97"/>
    </row>
    <row r="16" spans="1:16" ht="12.75" customHeight="1">
      <c r="A16" s="101"/>
      <c r="B16" s="18" t="str">
        <f>HYPERLINK("http://rucoecom.danfoss.com/online/index.html?cartCodes="&amp;C16,C16)</f>
        <v>003Z0226</v>
      </c>
      <c r="C16" s="149" t="s">
        <v>395</v>
      </c>
      <c r="D16" s="205" t="s">
        <v>373</v>
      </c>
      <c r="E16" s="85" t="s">
        <v>396</v>
      </c>
      <c r="F16" s="140">
        <v>15</v>
      </c>
      <c r="G16" s="140" t="s">
        <v>375</v>
      </c>
      <c r="H16" s="140" t="s">
        <v>22</v>
      </c>
      <c r="I16" s="21">
        <f>K16*курс!$A$1</f>
        <v>1163.27</v>
      </c>
      <c r="J16" s="21">
        <f>I16*1.18</f>
        <v>1372.6586</v>
      </c>
      <c r="K16" s="22">
        <v>19.07</v>
      </c>
      <c r="L16" s="22">
        <v>22.516</v>
      </c>
      <c r="M16" s="83">
        <v>2</v>
      </c>
      <c r="P16" s="97"/>
    </row>
    <row r="17" spans="1:16" ht="12.75">
      <c r="A17" s="101"/>
      <c r="B17" s="18" t="str">
        <f>HYPERLINK("http://rucoecom.danfoss.com/online/index.html?cartCodes="&amp;C17,C17)</f>
        <v>003Z0227</v>
      </c>
      <c r="C17" s="149" t="s">
        <v>397</v>
      </c>
      <c r="D17" s="205"/>
      <c r="E17" s="85"/>
      <c r="F17" s="140">
        <v>20</v>
      </c>
      <c r="G17" s="140" t="s">
        <v>375</v>
      </c>
      <c r="H17" s="140" t="s">
        <v>22</v>
      </c>
      <c r="I17" s="21">
        <f>K17*курс!$A$1</f>
        <v>791.7312000000001</v>
      </c>
      <c r="J17" s="21">
        <f>I17*1.18</f>
        <v>934.2428160000001</v>
      </c>
      <c r="K17" s="22">
        <v>12.9792</v>
      </c>
      <c r="L17" s="22">
        <v>15.3192</v>
      </c>
      <c r="M17" s="83">
        <v>2</v>
      </c>
      <c r="P17" s="97"/>
    </row>
    <row r="18" spans="1:16" ht="12.75">
      <c r="A18" s="101"/>
      <c r="B18" s="18" t="str">
        <f>HYPERLINK("http://rucoecom.danfoss.com/online/index.html?cartCodes="&amp;C18,C18)</f>
        <v>003Z0228</v>
      </c>
      <c r="C18" s="149" t="s">
        <v>398</v>
      </c>
      <c r="D18" s="205"/>
      <c r="E18" s="85"/>
      <c r="F18" s="140">
        <v>25</v>
      </c>
      <c r="G18" s="140" t="s">
        <v>375</v>
      </c>
      <c r="H18" s="140" t="s">
        <v>22</v>
      </c>
      <c r="I18" s="21">
        <f>K18*курс!$A$1</f>
        <v>1063.8400000000001</v>
      </c>
      <c r="J18" s="21">
        <f>I18*1.18</f>
        <v>1255.3312</v>
      </c>
      <c r="K18" s="22">
        <v>17.44</v>
      </c>
      <c r="L18" s="22">
        <v>20.5712</v>
      </c>
      <c r="M18" s="83">
        <v>2</v>
      </c>
      <c r="P18" s="97"/>
    </row>
    <row r="19" spans="1:16" ht="12.75">
      <c r="A19" s="101"/>
      <c r="B19" s="18" t="str">
        <f>HYPERLINK("http://rucoecom.danfoss.com/online/index.html?cartCodes="&amp;C19,C19)</f>
        <v>003Z0229</v>
      </c>
      <c r="C19" s="149" t="s">
        <v>399</v>
      </c>
      <c r="D19" s="205"/>
      <c r="E19" s="85"/>
      <c r="F19" s="140">
        <v>32</v>
      </c>
      <c r="G19" s="140" t="s">
        <v>375</v>
      </c>
      <c r="H19" s="140" t="s">
        <v>22</v>
      </c>
      <c r="I19" s="21">
        <f>K19*курс!$A$1</f>
        <v>1102.5872</v>
      </c>
      <c r="J19" s="21">
        <f>I19*1.18</f>
        <v>1301.052896</v>
      </c>
      <c r="K19" s="22">
        <v>18.0752</v>
      </c>
      <c r="L19" s="22">
        <v>21.3304</v>
      </c>
      <c r="M19" s="83">
        <v>2</v>
      </c>
      <c r="P19" s="97"/>
    </row>
    <row r="20" spans="1:16" ht="12.75">
      <c r="A20" s="101"/>
      <c r="B20" s="18" t="str">
        <f>HYPERLINK("http://rucoecom.danfoss.com/online/index.html?cartCodes="&amp;C20,C20)</f>
        <v>003Z0271</v>
      </c>
      <c r="C20" s="149" t="s">
        <v>400</v>
      </c>
      <c r="D20" s="205" t="s">
        <v>385</v>
      </c>
      <c r="E20" s="85"/>
      <c r="F20" s="140">
        <v>40</v>
      </c>
      <c r="G20" s="140" t="s">
        <v>375</v>
      </c>
      <c r="H20" s="140" t="s">
        <v>22</v>
      </c>
      <c r="I20" s="21">
        <f>K20*курс!$A$1</f>
        <v>2859.6800000000003</v>
      </c>
      <c r="J20" s="21">
        <f>I20*1.18</f>
        <v>3374.4224000000004</v>
      </c>
      <c r="K20" s="22">
        <v>46.88</v>
      </c>
      <c r="L20" s="22">
        <v>55.3384</v>
      </c>
      <c r="M20" s="83">
        <v>2</v>
      </c>
      <c r="P20" s="97"/>
    </row>
    <row r="21" spans="1:16" ht="12.75">
      <c r="A21" s="101"/>
      <c r="B21" s="18" t="str">
        <f>HYPERLINK("http://rucoecom.danfoss.com/online/index.html?cartCodes="&amp;C21,C21)</f>
        <v>003Z0270</v>
      </c>
      <c r="C21" s="149" t="s">
        <v>401</v>
      </c>
      <c r="D21" s="205" t="s">
        <v>388</v>
      </c>
      <c r="E21" s="85"/>
      <c r="F21" s="140">
        <v>40</v>
      </c>
      <c r="G21" s="140" t="s">
        <v>375</v>
      </c>
      <c r="H21" s="140" t="s">
        <v>22</v>
      </c>
      <c r="I21" s="21">
        <f>K21*курс!$A$1</f>
        <v>2184.8736</v>
      </c>
      <c r="J21" s="21">
        <f>I21*1.18</f>
        <v>2578.1508479999998</v>
      </c>
      <c r="K21" s="22">
        <v>35.8176</v>
      </c>
      <c r="L21" s="22">
        <v>42.2656</v>
      </c>
      <c r="M21" s="83">
        <v>2</v>
      </c>
      <c r="P21" s="97"/>
    </row>
    <row r="22" spans="1:16" ht="12.75" customHeight="1">
      <c r="A22" s="101"/>
      <c r="B22" s="18" t="str">
        <f>HYPERLINK("http://rucoecom.danfoss.com/online/index.html?cartCodes="&amp;C22,C22)</f>
        <v>003Z0272</v>
      </c>
      <c r="C22" s="149" t="s">
        <v>402</v>
      </c>
      <c r="D22" s="205" t="s">
        <v>390</v>
      </c>
      <c r="E22" s="85"/>
      <c r="F22" s="140">
        <v>50</v>
      </c>
      <c r="G22" s="140" t="s">
        <v>375</v>
      </c>
      <c r="H22" s="140" t="s">
        <v>22</v>
      </c>
      <c r="I22" s="21">
        <f>K22*курс!$A$1</f>
        <v>3110.3900000000003</v>
      </c>
      <c r="J22" s="21">
        <f>I22*1.18</f>
        <v>3670.2602</v>
      </c>
      <c r="K22" s="22">
        <v>50.99</v>
      </c>
      <c r="L22" s="22">
        <v>60.153600000000004</v>
      </c>
      <c r="M22" s="83">
        <v>2</v>
      </c>
      <c r="P22" s="97"/>
    </row>
    <row r="23" spans="1:16" ht="12.75">
      <c r="A23" s="101"/>
      <c r="B23" s="18" t="str">
        <f>HYPERLINK("http://rucoecom.danfoss.com/online/index.html?cartCodes="&amp;C23,C23)</f>
        <v>003Z0276</v>
      </c>
      <c r="C23" s="149" t="s">
        <v>403</v>
      </c>
      <c r="D23" s="205" t="s">
        <v>393</v>
      </c>
      <c r="E23" s="85"/>
      <c r="F23" s="140">
        <v>50</v>
      </c>
      <c r="G23" s="140" t="s">
        <v>375</v>
      </c>
      <c r="H23" s="140" t="s">
        <v>22</v>
      </c>
      <c r="I23" s="21">
        <f>K23*курс!$A$1</f>
        <v>8943.82</v>
      </c>
      <c r="J23" s="21">
        <f>I23*1.18</f>
        <v>10553.7076</v>
      </c>
      <c r="K23" s="22">
        <v>146.62</v>
      </c>
      <c r="L23" s="22">
        <v>172.99360000000001</v>
      </c>
      <c r="M23" s="83">
        <v>2</v>
      </c>
      <c r="P23" s="97"/>
    </row>
    <row r="26" spans="1:10" ht="15.75" customHeight="1">
      <c r="A26" s="211" t="s">
        <v>404</v>
      </c>
      <c r="B26" s="211"/>
      <c r="C26" s="211"/>
      <c r="D26" s="211"/>
      <c r="E26" s="211"/>
      <c r="F26" s="211"/>
      <c r="G26" s="211"/>
      <c r="H26" s="211"/>
      <c r="I26" s="211"/>
      <c r="J26" s="211"/>
    </row>
  </sheetData>
  <sheetProtection selectLockedCells="1" selectUnlockedCells="1"/>
  <mergeCells count="20">
    <mergeCell ref="A1:J1"/>
    <mergeCell ref="A2:J2"/>
    <mergeCell ref="B3:O3"/>
    <mergeCell ref="A4:A5"/>
    <mergeCell ref="B4:B5"/>
    <mergeCell ref="C4:C5"/>
    <mergeCell ref="D4:D5"/>
    <mergeCell ref="E4:E5"/>
    <mergeCell ref="F4:F5"/>
    <mergeCell ref="G4:G5"/>
    <mergeCell ref="H4:H5"/>
    <mergeCell ref="I4:J4"/>
    <mergeCell ref="K4:L4"/>
    <mergeCell ref="A6:A14"/>
    <mergeCell ref="D6:D10"/>
    <mergeCell ref="A15:H15"/>
    <mergeCell ref="A16:A23"/>
    <mergeCell ref="D16:D19"/>
    <mergeCell ref="E16:E23"/>
    <mergeCell ref="A26:J26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O41"/>
  <sheetViews>
    <sheetView tabSelected="1" workbookViewId="0" topLeftCell="A1">
      <selection activeCell="A2" sqref="A2"/>
    </sheetView>
  </sheetViews>
  <sheetFormatPr defaultColWidth="9.140625" defaultRowHeight="12.75"/>
  <cols>
    <col min="1" max="1" width="7.8515625" style="1" customWidth="1"/>
    <col min="2" max="2" width="11.28125" style="1" customWidth="1"/>
    <col min="3" max="3" width="0" style="1" hidden="1" customWidth="1"/>
    <col min="4" max="4" width="59.421875" style="1" customWidth="1"/>
    <col min="5" max="5" width="11.140625" style="1" customWidth="1"/>
    <col min="6" max="6" width="11.421875" style="1" customWidth="1"/>
    <col min="7" max="7" width="12.57421875" style="1" customWidth="1"/>
    <col min="8" max="9" width="0" style="1" hidden="1" customWidth="1"/>
    <col min="10" max="11" width="12.28125" style="1" customWidth="1"/>
    <col min="12" max="12" width="2.8515625" style="1" customWidth="1"/>
    <col min="13" max="14" width="9.140625" style="1" customWidth="1"/>
    <col min="15" max="16384" width="8.7109375" style="1" customWidth="1"/>
  </cols>
  <sheetData>
    <row r="1" spans="1:11" s="118" customFormat="1" ht="12.75">
      <c r="A1" s="212" t="s">
        <v>405</v>
      </c>
      <c r="B1" s="212"/>
      <c r="C1" s="212"/>
      <c r="D1" s="212"/>
      <c r="E1" s="212"/>
      <c r="F1" s="212"/>
      <c r="G1" s="212"/>
      <c r="H1" s="212"/>
      <c r="I1" s="212"/>
      <c r="J1" s="213"/>
      <c r="K1" s="213"/>
    </row>
    <row r="2" spans="1:15" ht="43.5" customHeight="1" hidden="1">
      <c r="A2" s="4"/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2" ht="12.75" customHeight="1">
      <c r="A3" s="7" t="s">
        <v>3</v>
      </c>
      <c r="B3" s="7" t="s">
        <v>4</v>
      </c>
      <c r="C3" s="7" t="s">
        <v>4</v>
      </c>
      <c r="D3" s="7" t="s">
        <v>210</v>
      </c>
      <c r="E3" s="7" t="s">
        <v>6</v>
      </c>
      <c r="F3" s="7" t="s">
        <v>10</v>
      </c>
      <c r="G3" s="7" t="s">
        <v>11</v>
      </c>
      <c r="H3" s="7" t="s">
        <v>12</v>
      </c>
      <c r="I3" s="7"/>
      <c r="J3" s="7" t="s">
        <v>13</v>
      </c>
      <c r="K3" s="7"/>
      <c r="L3" s="10"/>
    </row>
    <row r="4" spans="1:12" ht="25.5" customHeight="1">
      <c r="A4" s="7"/>
      <c r="B4" s="7"/>
      <c r="C4" s="7"/>
      <c r="D4" s="7"/>
      <c r="E4" s="7"/>
      <c r="F4" s="7"/>
      <c r="G4" s="7"/>
      <c r="H4" s="7" t="s">
        <v>14</v>
      </c>
      <c r="I4" s="7" t="s">
        <v>15</v>
      </c>
      <c r="J4" s="7" t="s">
        <v>14</v>
      </c>
      <c r="K4" s="7" t="s">
        <v>15</v>
      </c>
      <c r="L4" s="10"/>
    </row>
    <row r="5" spans="1:15" ht="24.75" customHeight="1">
      <c r="A5" s="10"/>
      <c r="B5" s="18" t="str">
        <f>HYPERLINK("http://rucoecom.danfoss.com/online/index.html?cartCodes="&amp;C5,C5)</f>
        <v>003Z0230</v>
      </c>
      <c r="C5" s="214" t="s">
        <v>406</v>
      </c>
      <c r="D5" s="215" t="s">
        <v>407</v>
      </c>
      <c r="E5" s="81" t="s">
        <v>54</v>
      </c>
      <c r="F5" s="81">
        <v>1</v>
      </c>
      <c r="G5" s="81" t="s">
        <v>22</v>
      </c>
      <c r="H5" s="21">
        <f>J5*курс!$A$1</f>
        <v>2083.3696000000004</v>
      </c>
      <c r="I5" s="21">
        <f>H5*1.18</f>
        <v>2458.3761280000003</v>
      </c>
      <c r="J5" s="115">
        <v>34.153600000000004</v>
      </c>
      <c r="K5" s="115">
        <v>40.300000000000004</v>
      </c>
      <c r="L5" s="83">
        <v>1</v>
      </c>
      <c r="O5" s="97"/>
    </row>
    <row r="6" spans="1:15" ht="14.25" customHeight="1">
      <c r="A6" s="10"/>
      <c r="B6" s="18" t="str">
        <f>HYPERLINK("http://rucoecom.danfoss.com/online/index.html?cartCodes="&amp;C6,C6)</f>
        <v>003Z0236</v>
      </c>
      <c r="C6" s="214" t="s">
        <v>408</v>
      </c>
      <c r="D6" s="215" t="s">
        <v>409</v>
      </c>
      <c r="E6" s="81" t="s">
        <v>54</v>
      </c>
      <c r="F6" s="81">
        <v>1</v>
      </c>
      <c r="G6" s="81" t="s">
        <v>22</v>
      </c>
      <c r="H6" s="21">
        <f>J6*курс!$A$1</f>
        <v>386.34959999999995</v>
      </c>
      <c r="I6" s="21">
        <f>H6*1.18</f>
        <v>455.8925279999999</v>
      </c>
      <c r="J6" s="115">
        <v>6.3336</v>
      </c>
      <c r="K6" s="115">
        <v>7.477600000000001</v>
      </c>
      <c r="L6" s="83">
        <v>1</v>
      </c>
      <c r="O6" s="97"/>
    </row>
    <row r="7" spans="1:15" ht="12.75">
      <c r="A7" s="10"/>
      <c r="B7" s="18" t="str">
        <f>HYPERLINK("http://rucoecom.danfoss.com/online/index.html?cartCodes="&amp;C7,C7)</f>
        <v>003L8141</v>
      </c>
      <c r="C7" s="214" t="s">
        <v>410</v>
      </c>
      <c r="D7" s="215" t="s">
        <v>411</v>
      </c>
      <c r="E7" s="81" t="s">
        <v>54</v>
      </c>
      <c r="F7" s="81">
        <v>1</v>
      </c>
      <c r="G7" s="81" t="s">
        <v>22</v>
      </c>
      <c r="H7" s="21">
        <f>J7*курс!$A$1</f>
        <v>617.3199999999999</v>
      </c>
      <c r="I7" s="21">
        <f>H7*1.18</f>
        <v>728.4375999999999</v>
      </c>
      <c r="J7" s="115">
        <v>10.12</v>
      </c>
      <c r="K7" s="115">
        <v>11.9496</v>
      </c>
      <c r="L7" s="83">
        <v>1</v>
      </c>
      <c r="O7" s="97"/>
    </row>
    <row r="8" spans="1:15" ht="13.5" customHeight="1">
      <c r="A8" s="10"/>
      <c r="B8" s="18" t="str">
        <f>HYPERLINK("http://rucoecom.danfoss.com/online/index.html?cartCodes="&amp;C8,C8)</f>
        <v>003L8143</v>
      </c>
      <c r="C8" s="214" t="s">
        <v>412</v>
      </c>
      <c r="D8" s="215" t="s">
        <v>413</v>
      </c>
      <c r="E8" s="81" t="s">
        <v>54</v>
      </c>
      <c r="F8" s="81">
        <v>1</v>
      </c>
      <c r="G8" s="81" t="s">
        <v>22</v>
      </c>
      <c r="H8" s="21">
        <f>J8*курс!$A$1</f>
        <v>1235.8112</v>
      </c>
      <c r="I8" s="21">
        <f>H8*1.18</f>
        <v>1458.257216</v>
      </c>
      <c r="J8" s="115">
        <v>20.2592</v>
      </c>
      <c r="K8" s="115">
        <v>23.909599999999998</v>
      </c>
      <c r="L8" s="83">
        <v>1</v>
      </c>
      <c r="O8" s="97"/>
    </row>
    <row r="9" spans="1:15" ht="12.75" customHeight="1">
      <c r="A9" s="10"/>
      <c r="B9" s="18" t="str">
        <f>HYPERLINK("http://rucoecom.danfoss.com/online/index.html?cartCodes="&amp;C9,C9)</f>
        <v>003L8145</v>
      </c>
      <c r="C9" s="214" t="s">
        <v>414</v>
      </c>
      <c r="D9" s="215" t="s">
        <v>415</v>
      </c>
      <c r="E9" s="81" t="s">
        <v>54</v>
      </c>
      <c r="F9" s="81" t="s">
        <v>375</v>
      </c>
      <c r="G9" s="81" t="s">
        <v>22</v>
      </c>
      <c r="H9" s="21">
        <f>J9*курс!$A$1</f>
        <v>638.8408000000001</v>
      </c>
      <c r="I9" s="21">
        <f>H9*1.18</f>
        <v>753.8321440000001</v>
      </c>
      <c r="J9" s="115">
        <v>10.472800000000001</v>
      </c>
      <c r="K9" s="115">
        <v>12.355200000000002</v>
      </c>
      <c r="L9" s="83">
        <v>1</v>
      </c>
      <c r="O9" s="97"/>
    </row>
    <row r="10" spans="1:15" ht="12.75" customHeight="1">
      <c r="A10" s="10"/>
      <c r="B10" s="18" t="str">
        <f>HYPERLINK("http://rucoecom.danfoss.com/online/index.html?cartCodes="&amp;C10,C10)</f>
        <v>003L8146</v>
      </c>
      <c r="C10" s="214" t="s">
        <v>416</v>
      </c>
      <c r="D10" s="215" t="s">
        <v>417</v>
      </c>
      <c r="E10" s="81">
        <v>15</v>
      </c>
      <c r="F10" s="81">
        <v>1</v>
      </c>
      <c r="G10" s="81" t="s">
        <v>22</v>
      </c>
      <c r="H10" s="21">
        <f>J10*курс!$A$1</f>
        <v>191.5888</v>
      </c>
      <c r="I10" s="21">
        <f>H10*1.18</f>
        <v>226.07478399999997</v>
      </c>
      <c r="J10" s="115">
        <v>3.1408</v>
      </c>
      <c r="K10" s="115">
        <v>3.7024000000000004</v>
      </c>
      <c r="L10" s="83">
        <v>1</v>
      </c>
      <c r="O10" s="97"/>
    </row>
    <row r="11" spans="1:15" ht="12.75">
      <c r="A11" s="10"/>
      <c r="B11" s="18" t="str">
        <f>HYPERLINK("http://rucoecom.danfoss.com/online/index.html?cartCodes="&amp;C11,C11)</f>
        <v>003L8147</v>
      </c>
      <c r="C11" s="214" t="s">
        <v>418</v>
      </c>
      <c r="D11" s="215"/>
      <c r="E11" s="81">
        <v>20</v>
      </c>
      <c r="F11" s="81">
        <v>1</v>
      </c>
      <c r="G11" s="81" t="s">
        <v>22</v>
      </c>
      <c r="H11" s="21">
        <f>J11*курс!$A$1</f>
        <v>210.6208</v>
      </c>
      <c r="I11" s="21">
        <f>H11*1.18</f>
        <v>248.532544</v>
      </c>
      <c r="J11" s="115">
        <v>3.4528</v>
      </c>
      <c r="K11" s="115">
        <v>4.0768</v>
      </c>
      <c r="L11" s="83">
        <v>1</v>
      </c>
      <c r="O11" s="97"/>
    </row>
    <row r="12" spans="1:15" ht="12.75">
      <c r="A12" s="10"/>
      <c r="B12" s="18" t="str">
        <f>HYPERLINK("http://rucoecom.danfoss.com/online/index.html?cartCodes="&amp;C12,C12)</f>
        <v>003L8148</v>
      </c>
      <c r="C12" s="214" t="s">
        <v>419</v>
      </c>
      <c r="D12" s="215"/>
      <c r="E12" s="81">
        <v>25</v>
      </c>
      <c r="F12" s="81">
        <v>1</v>
      </c>
      <c r="G12" s="81" t="s">
        <v>22</v>
      </c>
      <c r="H12" s="21">
        <f>J12*курс!$A$1</f>
        <v>219.50240000000002</v>
      </c>
      <c r="I12" s="21">
        <f>H12*1.18</f>
        <v>259.012832</v>
      </c>
      <c r="J12" s="115">
        <v>3.5984000000000003</v>
      </c>
      <c r="K12" s="115">
        <v>4.2432</v>
      </c>
      <c r="L12" s="83">
        <v>1</v>
      </c>
      <c r="O12" s="97"/>
    </row>
    <row r="13" spans="1:15" ht="12.75">
      <c r="A13" s="10"/>
      <c r="B13" s="18" t="str">
        <f>HYPERLINK("http://rucoecom.danfoss.com/online/index.html?cartCodes="&amp;C13,C13)</f>
        <v>003L8149</v>
      </c>
      <c r="C13" s="214" t="s">
        <v>420</v>
      </c>
      <c r="D13" s="215"/>
      <c r="E13" s="81" t="s">
        <v>421</v>
      </c>
      <c r="F13" s="81">
        <v>1</v>
      </c>
      <c r="G13" s="81" t="s">
        <v>22</v>
      </c>
      <c r="H13" s="21">
        <f>J13*курс!$A$1</f>
        <v>228.75</v>
      </c>
      <c r="I13" s="21">
        <f>H13*1.18</f>
        <v>269.925</v>
      </c>
      <c r="J13" s="115">
        <v>3.75</v>
      </c>
      <c r="K13" s="115">
        <v>4.42</v>
      </c>
      <c r="L13" s="83">
        <v>1</v>
      </c>
      <c r="O13" s="97"/>
    </row>
    <row r="14" spans="1:15" ht="12.75" customHeight="1">
      <c r="A14" s="10"/>
      <c r="B14" s="18" t="str">
        <f>HYPERLINK("http://rucoecom.danfoss.com/online/index.html?cartCodes="&amp;C14,C14)</f>
        <v>003L8155</v>
      </c>
      <c r="C14" s="214" t="s">
        <v>422</v>
      </c>
      <c r="D14" s="215" t="s">
        <v>423</v>
      </c>
      <c r="E14" s="81">
        <v>15</v>
      </c>
      <c r="F14" s="81">
        <v>1</v>
      </c>
      <c r="G14" s="81" t="s">
        <v>22</v>
      </c>
      <c r="H14" s="21">
        <f>J14*курс!$A$1</f>
        <v>381.9088</v>
      </c>
      <c r="I14" s="21">
        <f>H14*1.18</f>
        <v>450.652384</v>
      </c>
      <c r="J14" s="115">
        <v>6.2608</v>
      </c>
      <c r="K14" s="115">
        <v>7.3839999999999995</v>
      </c>
      <c r="L14" s="83">
        <v>1</v>
      </c>
      <c r="O14" s="97"/>
    </row>
    <row r="15" spans="1:15" ht="12.75">
      <c r="A15" s="10"/>
      <c r="B15" s="18" t="str">
        <f>HYPERLINK("http://rucoecom.danfoss.com/online/index.html?cartCodes="&amp;C15,C15)</f>
        <v>003L8156</v>
      </c>
      <c r="C15" s="214" t="s">
        <v>424</v>
      </c>
      <c r="D15" s="215"/>
      <c r="E15" s="81">
        <v>20</v>
      </c>
      <c r="F15" s="81">
        <v>1</v>
      </c>
      <c r="G15" s="81" t="s">
        <v>22</v>
      </c>
      <c r="H15" s="21">
        <f>J15*курс!$A$1</f>
        <v>419.33840000000004</v>
      </c>
      <c r="I15" s="21">
        <f>H15*1.18</f>
        <v>494.819312</v>
      </c>
      <c r="J15" s="115">
        <v>6.8744000000000005</v>
      </c>
      <c r="K15" s="115">
        <v>8.112</v>
      </c>
      <c r="L15" s="83">
        <v>1</v>
      </c>
      <c r="O15" s="97"/>
    </row>
    <row r="16" spans="1:15" ht="12.75">
      <c r="A16" s="10"/>
      <c r="B16" s="18" t="str">
        <f>HYPERLINK("http://rucoecom.danfoss.com/online/index.html?cartCodes="&amp;C16,C16)</f>
        <v>003L8157</v>
      </c>
      <c r="C16" s="214" t="s">
        <v>425</v>
      </c>
      <c r="D16" s="215"/>
      <c r="E16" s="81">
        <v>25</v>
      </c>
      <c r="F16" s="81">
        <v>1</v>
      </c>
      <c r="G16" s="81" t="s">
        <v>22</v>
      </c>
      <c r="H16" s="21">
        <f>J16*курс!$A$1</f>
        <v>477.0688</v>
      </c>
      <c r="I16" s="21">
        <f>H16*1.18</f>
        <v>562.941184</v>
      </c>
      <c r="J16" s="115">
        <v>7.8208</v>
      </c>
      <c r="K16" s="115">
        <v>9.2248</v>
      </c>
      <c r="L16" s="83">
        <v>1</v>
      </c>
      <c r="O16" s="97"/>
    </row>
    <row r="17" spans="1:15" ht="12.75">
      <c r="A17" s="10"/>
      <c r="B17" s="18" t="str">
        <f>HYPERLINK("http://rucoecom.danfoss.com/online/index.html?cartCodes="&amp;C17,C17)</f>
        <v>003L8158</v>
      </c>
      <c r="C17" s="214" t="s">
        <v>426</v>
      </c>
      <c r="D17" s="215"/>
      <c r="E17" s="81" t="s">
        <v>421</v>
      </c>
      <c r="F17" s="81">
        <v>1</v>
      </c>
      <c r="G17" s="81" t="s">
        <v>22</v>
      </c>
      <c r="H17" s="21">
        <f>J17*курс!$A$1</f>
        <v>563.3472</v>
      </c>
      <c r="I17" s="21">
        <f>H17*1.18</f>
        <v>664.749696</v>
      </c>
      <c r="J17" s="115">
        <v>9.2352</v>
      </c>
      <c r="K17" s="115">
        <v>10.8992</v>
      </c>
      <c r="L17" s="83">
        <v>1</v>
      </c>
      <c r="O17" s="97"/>
    </row>
    <row r="18" spans="1:15" s="118" customFormat="1" ht="40.5" customHeight="1">
      <c r="A18" s="216"/>
      <c r="B18" s="18" t="str">
        <f>HYPERLINK("http://rucoecom.danfoss.com/online/index.html?cartCodes="&amp;C18,C18)</f>
        <v>003L8151</v>
      </c>
      <c r="C18" s="214" t="s">
        <v>427</v>
      </c>
      <c r="D18" s="215" t="s">
        <v>428</v>
      </c>
      <c r="E18" s="81" t="s">
        <v>54</v>
      </c>
      <c r="F18" s="81">
        <v>1</v>
      </c>
      <c r="G18" s="81" t="s">
        <v>22</v>
      </c>
      <c r="H18" s="21">
        <f>J18*курс!$A$1</f>
        <v>608.3896</v>
      </c>
      <c r="I18" s="21">
        <f>H18*1.18</f>
        <v>717.899728</v>
      </c>
      <c r="J18" s="115">
        <v>9.9736</v>
      </c>
      <c r="K18" s="115">
        <v>11.7728</v>
      </c>
      <c r="L18" s="83">
        <v>1</v>
      </c>
      <c r="O18" s="97"/>
    </row>
    <row r="19" spans="1:15" ht="12.75">
      <c r="A19" s="10"/>
      <c r="B19" s="18" t="str">
        <f>HYPERLINK("http://rucoecom.danfoss.com/online/index.html?cartCodes="&amp;C19,C19)</f>
        <v>003L8152</v>
      </c>
      <c r="C19" s="214" t="s">
        <v>429</v>
      </c>
      <c r="D19" s="215" t="s">
        <v>430</v>
      </c>
      <c r="E19" s="81" t="s">
        <v>54</v>
      </c>
      <c r="F19" s="81">
        <v>1</v>
      </c>
      <c r="G19" s="81" t="s">
        <v>22</v>
      </c>
      <c r="H19" s="21">
        <f>J19*курс!$A$1</f>
        <v>1607.5696</v>
      </c>
      <c r="I19" s="21">
        <f>H19*1.18</f>
        <v>1896.932128</v>
      </c>
      <c r="J19" s="115">
        <v>26.3536</v>
      </c>
      <c r="K19" s="115">
        <v>31.096</v>
      </c>
      <c r="L19" s="83">
        <v>1</v>
      </c>
      <c r="O19" s="97"/>
    </row>
    <row r="20" spans="1:15" ht="12.75">
      <c r="A20" s="10"/>
      <c r="B20" s="18" t="str">
        <f>HYPERLINK("http://rucoecom.danfoss.com/online/index.html?cartCodes="&amp;C20,C20)</f>
        <v>003Z0690</v>
      </c>
      <c r="C20" s="214" t="s">
        <v>431</v>
      </c>
      <c r="D20" s="215" t="s">
        <v>432</v>
      </c>
      <c r="E20" s="81" t="s">
        <v>54</v>
      </c>
      <c r="F20" s="81">
        <v>1</v>
      </c>
      <c r="G20" s="81" t="s">
        <v>22</v>
      </c>
      <c r="H20" s="21">
        <f>J20*курс!$A$1</f>
        <v>2490.02</v>
      </c>
      <c r="I20" s="21">
        <f>H20*1.18</f>
        <v>2938.2236</v>
      </c>
      <c r="J20" s="115">
        <v>40.82</v>
      </c>
      <c r="K20" s="115">
        <v>48.17</v>
      </c>
      <c r="L20" s="83"/>
      <c r="O20" s="97"/>
    </row>
    <row r="21" spans="1:15" ht="12.75">
      <c r="A21" s="10"/>
      <c r="B21" s="18" t="str">
        <f>HYPERLINK("http://rucoecom.danfoss.com/online/index.html?cartCodes="&amp;C21,C21)</f>
        <v>003L8153</v>
      </c>
      <c r="C21" s="214" t="s">
        <v>433</v>
      </c>
      <c r="D21" s="215" t="s">
        <v>434</v>
      </c>
      <c r="E21" s="81" t="s">
        <v>54</v>
      </c>
      <c r="F21" s="81">
        <v>1</v>
      </c>
      <c r="G21" s="81" t="s">
        <v>22</v>
      </c>
      <c r="H21" s="21">
        <f>J21*курс!$A$1</f>
        <v>2976.6048</v>
      </c>
      <c r="I21" s="21">
        <f>H21*1.18</f>
        <v>3512.3936639999997</v>
      </c>
      <c r="J21" s="115">
        <v>48.796800000000005</v>
      </c>
      <c r="K21" s="115">
        <v>57.5848</v>
      </c>
      <c r="L21" s="83">
        <v>1</v>
      </c>
      <c r="O21" s="97"/>
    </row>
    <row r="22" spans="1:15" ht="12.75" customHeight="1">
      <c r="A22" s="10"/>
      <c r="B22" s="18" t="str">
        <f>HYPERLINK("http://rucoecom.danfoss.com/online/index.html?cartCodes="&amp;C22,C22)</f>
        <v>003L8170</v>
      </c>
      <c r="C22" s="214" t="s">
        <v>435</v>
      </c>
      <c r="D22" s="215" t="s">
        <v>436</v>
      </c>
      <c r="E22" s="81">
        <v>15</v>
      </c>
      <c r="F22" s="81">
        <v>1</v>
      </c>
      <c r="G22" s="81" t="s">
        <v>22</v>
      </c>
      <c r="H22" s="21">
        <f>J22*курс!$A$1</f>
        <v>952.8199999999999</v>
      </c>
      <c r="I22" s="21">
        <f>H22*1.18</f>
        <v>1124.3275999999998</v>
      </c>
      <c r="J22" s="115">
        <v>15.62</v>
      </c>
      <c r="K22" s="115">
        <v>18.43</v>
      </c>
      <c r="L22" s="83">
        <v>1</v>
      </c>
      <c r="O22" s="97"/>
    </row>
    <row r="23" spans="1:15" ht="12.75">
      <c r="A23" s="10"/>
      <c r="B23" s="18" t="str">
        <f>HYPERLINK("http://rucoecom.danfoss.com/online/index.html?cartCodes="&amp;C23,C23)</f>
        <v>003L8171</v>
      </c>
      <c r="C23" s="214" t="s">
        <v>437</v>
      </c>
      <c r="D23" s="215"/>
      <c r="E23" s="81">
        <v>20</v>
      </c>
      <c r="F23" s="81">
        <v>1</v>
      </c>
      <c r="G23" s="81" t="s">
        <v>22</v>
      </c>
      <c r="H23" s="21">
        <f>J23*курс!$A$1</f>
        <v>991.5672000000002</v>
      </c>
      <c r="I23" s="21">
        <f>H23*1.18</f>
        <v>1170.0492960000001</v>
      </c>
      <c r="J23" s="115">
        <v>16.255200000000002</v>
      </c>
      <c r="K23" s="115">
        <v>19.1776</v>
      </c>
      <c r="L23" s="83">
        <v>1</v>
      </c>
      <c r="O23" s="97"/>
    </row>
    <row r="24" spans="1:15" ht="12.75">
      <c r="A24" s="10"/>
      <c r="B24" s="18" t="str">
        <f>HYPERLINK("http://rucoecom.danfoss.com/online/index.html?cartCodes="&amp;C24,C24)</f>
        <v>003L8172</v>
      </c>
      <c r="C24" s="214" t="s">
        <v>438</v>
      </c>
      <c r="D24" s="215"/>
      <c r="E24" s="81">
        <v>25</v>
      </c>
      <c r="F24" s="81">
        <v>1</v>
      </c>
      <c r="G24" s="81" t="s">
        <v>22</v>
      </c>
      <c r="H24" s="21">
        <f>J24*курс!$A$1</f>
        <v>1115.0800000000002</v>
      </c>
      <c r="I24" s="21">
        <f>H24*1.18</f>
        <v>1315.7944000000002</v>
      </c>
      <c r="J24" s="115">
        <v>18.28</v>
      </c>
      <c r="K24" s="115">
        <v>21.57</v>
      </c>
      <c r="L24" s="83">
        <v>1</v>
      </c>
      <c r="O24" s="97"/>
    </row>
    <row r="25" spans="1:15" ht="12.75">
      <c r="A25" s="10"/>
      <c r="B25" s="18" t="str">
        <f>HYPERLINK("http://rucoecom.danfoss.com/online/index.html?cartCodes="&amp;C25,C25)</f>
        <v>003L8173</v>
      </c>
      <c r="C25" s="214" t="s">
        <v>439</v>
      </c>
      <c r="D25" s="215"/>
      <c r="E25" s="81">
        <v>32</v>
      </c>
      <c r="F25" s="81">
        <v>1</v>
      </c>
      <c r="G25" s="81" t="s">
        <v>22</v>
      </c>
      <c r="H25" s="21">
        <f>J25*курс!$A$1</f>
        <v>1192.55</v>
      </c>
      <c r="I25" s="21">
        <f>H25*1.18</f>
        <v>1407.2089999999998</v>
      </c>
      <c r="J25" s="115">
        <v>19.55</v>
      </c>
      <c r="K25" s="115">
        <v>23.07</v>
      </c>
      <c r="L25" s="83">
        <v>1</v>
      </c>
      <c r="O25" s="97"/>
    </row>
    <row r="26" spans="1:15" ht="12.75">
      <c r="A26" s="10"/>
      <c r="B26" s="18" t="str">
        <f>HYPERLINK("http://rucoecom.danfoss.com/online/index.html?cartCodes="&amp;C26,C26)</f>
        <v>003L8139</v>
      </c>
      <c r="C26" s="214" t="s">
        <v>440</v>
      </c>
      <c r="D26" s="215"/>
      <c r="E26" s="81">
        <v>40</v>
      </c>
      <c r="F26" s="81">
        <v>1</v>
      </c>
      <c r="G26" s="81" t="s">
        <v>22</v>
      </c>
      <c r="H26" s="21">
        <f>J26*курс!$A$1</f>
        <v>2050.21</v>
      </c>
      <c r="I26" s="21">
        <f>H26*1.18</f>
        <v>2419.2478</v>
      </c>
      <c r="J26" s="115">
        <v>33.61</v>
      </c>
      <c r="K26" s="115">
        <v>39.66</v>
      </c>
      <c r="L26" s="83">
        <v>1</v>
      </c>
      <c r="O26" s="97"/>
    </row>
    <row r="27" spans="1:15" ht="12.75">
      <c r="A27" s="10"/>
      <c r="B27" s="18" t="str">
        <f>HYPERLINK("http://rucoecom.danfoss.com/online/index.html?cartCodes="&amp;C27,C27)</f>
        <v>003L8138</v>
      </c>
      <c r="C27" s="214" t="s">
        <v>441</v>
      </c>
      <c r="D27" s="215"/>
      <c r="E27" s="81">
        <v>50</v>
      </c>
      <c r="F27" s="81">
        <v>1</v>
      </c>
      <c r="G27" s="81" t="s">
        <v>22</v>
      </c>
      <c r="H27" s="21">
        <f>J27*курс!$A$1</f>
        <v>2533.33</v>
      </c>
      <c r="I27" s="21">
        <f>H27*1.18</f>
        <v>2989.3293999999996</v>
      </c>
      <c r="J27" s="115">
        <v>41.53</v>
      </c>
      <c r="K27" s="115">
        <v>49.01</v>
      </c>
      <c r="L27" s="83">
        <v>1</v>
      </c>
      <c r="O27" s="97"/>
    </row>
    <row r="28" spans="1:15" s="118" customFormat="1" ht="12.75">
      <c r="A28" s="216"/>
      <c r="B28" s="18" t="str">
        <f>HYPERLINK("http://rucoecom.danfoss.com/online/index.html?cartCodes="&amp;C28,C28)</f>
        <v>003L8174</v>
      </c>
      <c r="C28" s="214" t="s">
        <v>442</v>
      </c>
      <c r="D28" s="215" t="s">
        <v>443</v>
      </c>
      <c r="E28" s="81" t="s">
        <v>54</v>
      </c>
      <c r="F28" s="81">
        <v>1</v>
      </c>
      <c r="G28" s="81" t="s">
        <v>22</v>
      </c>
      <c r="H28" s="21">
        <f>J28*курс!$A$1</f>
        <v>2687.3184</v>
      </c>
      <c r="I28" s="21">
        <f>H28*1.18</f>
        <v>3171.035712</v>
      </c>
      <c r="J28" s="115">
        <v>44.0544</v>
      </c>
      <c r="K28" s="115">
        <v>51.9792</v>
      </c>
      <c r="L28" s="83">
        <v>1</v>
      </c>
      <c r="O28" s="97"/>
    </row>
    <row r="29" spans="1:15" s="118" customFormat="1" ht="12.75">
      <c r="A29" s="216"/>
      <c r="B29" s="18" t="str">
        <f>HYPERLINK("http://rucoecom.danfoss.com/online/index.html?cartCodes="&amp;C29,C29)</f>
        <v>003L8175</v>
      </c>
      <c r="C29" s="214" t="s">
        <v>444</v>
      </c>
      <c r="D29" s="215" t="s">
        <v>445</v>
      </c>
      <c r="E29" s="81" t="s">
        <v>54</v>
      </c>
      <c r="F29" s="81">
        <v>10</v>
      </c>
      <c r="G29" s="81" t="s">
        <v>22</v>
      </c>
      <c r="H29" s="21">
        <f>J29*курс!$A$1</f>
        <v>15.25</v>
      </c>
      <c r="I29" s="21">
        <f>H29*1.18</f>
        <v>17.994999999999997</v>
      </c>
      <c r="J29" s="115">
        <v>0.25</v>
      </c>
      <c r="K29" s="115">
        <v>0.30000000000000004</v>
      </c>
      <c r="L29" s="83">
        <v>1</v>
      </c>
      <c r="O29" s="97"/>
    </row>
    <row r="30" spans="1:15" ht="12.75">
      <c r="A30" s="10"/>
      <c r="B30" s="18" t="str">
        <f>HYPERLINK("http://rucoecom.danfoss.com/online/index.html?cartCodes="&amp;C30,C30)</f>
        <v>003Z4652</v>
      </c>
      <c r="C30" s="214" t="s">
        <v>446</v>
      </c>
      <c r="D30" s="215" t="s">
        <v>447</v>
      </c>
      <c r="E30" s="81" t="s">
        <v>54</v>
      </c>
      <c r="F30" s="81">
        <v>1</v>
      </c>
      <c r="G30" s="81" t="s">
        <v>22</v>
      </c>
      <c r="H30" s="21">
        <f>J30*курс!$A$1</f>
        <v>937.0088</v>
      </c>
      <c r="I30" s="21">
        <f>H30*1.18</f>
        <v>1105.6703839999998</v>
      </c>
      <c r="J30" s="115">
        <v>15.3608</v>
      </c>
      <c r="K30" s="115">
        <v>18.127200000000002</v>
      </c>
      <c r="L30" s="83">
        <v>2</v>
      </c>
      <c r="O30" s="97"/>
    </row>
    <row r="31" spans="1:15" ht="12.75">
      <c r="A31" s="10"/>
      <c r="B31" s="18" t="str">
        <f>HYPERLINK("http://rucoecom.danfoss.com/online/index.html?cartCodes="&amp;C31,C31)</f>
        <v>003Z4096</v>
      </c>
      <c r="C31" s="214" t="s">
        <v>448</v>
      </c>
      <c r="D31" s="215" t="s">
        <v>449</v>
      </c>
      <c r="E31" s="81" t="s">
        <v>54</v>
      </c>
      <c r="F31" s="81">
        <v>1</v>
      </c>
      <c r="G31" s="81" t="s">
        <v>22</v>
      </c>
      <c r="H31" s="21">
        <f>J31*курс!$A$1</f>
        <v>1936.1888</v>
      </c>
      <c r="I31" s="21">
        <f>H31*1.18</f>
        <v>2284.7027839999996</v>
      </c>
      <c r="J31" s="115">
        <v>31.7408</v>
      </c>
      <c r="K31" s="115">
        <v>37.4504</v>
      </c>
      <c r="L31" s="83">
        <v>2</v>
      </c>
      <c r="O31" s="97"/>
    </row>
    <row r="32" spans="1:15" ht="12.75">
      <c r="A32" s="10"/>
      <c r="B32" s="18" t="str">
        <f>HYPERLINK("http://rucoecom.danfoss.com/online/index.html?cartCodes="&amp;C32,C32)</f>
        <v>003Z4097</v>
      </c>
      <c r="C32" s="214" t="s">
        <v>450</v>
      </c>
      <c r="D32" s="215" t="s">
        <v>451</v>
      </c>
      <c r="E32" s="81" t="s">
        <v>54</v>
      </c>
      <c r="F32" s="81">
        <v>1</v>
      </c>
      <c r="G32" s="81" t="s">
        <v>22</v>
      </c>
      <c r="H32" s="21">
        <f>J32*курс!$A$1</f>
        <v>2103.6704</v>
      </c>
      <c r="I32" s="21">
        <f>H32*1.18</f>
        <v>2482.331072</v>
      </c>
      <c r="J32" s="115">
        <v>34.486399999999996</v>
      </c>
      <c r="K32" s="115">
        <v>40.69520000000001</v>
      </c>
      <c r="L32" s="83">
        <v>2</v>
      </c>
      <c r="O32" s="97"/>
    </row>
    <row r="33" spans="1:15" ht="12.75">
      <c r="A33" s="10"/>
      <c r="B33" s="18" t="str">
        <f>HYPERLINK("http://rucoecom.danfoss.com/online/index.html?cartCodes="&amp;C33,C33)</f>
        <v>003Z4662</v>
      </c>
      <c r="C33" s="214" t="s">
        <v>452</v>
      </c>
      <c r="D33" s="215" t="s">
        <v>453</v>
      </c>
      <c r="E33" s="81" t="s">
        <v>54</v>
      </c>
      <c r="F33" s="81">
        <v>2</v>
      </c>
      <c r="G33" s="81" t="s">
        <v>22</v>
      </c>
      <c r="H33" s="21">
        <f>J33*курс!$A$1</f>
        <v>371.7584</v>
      </c>
      <c r="I33" s="21">
        <f>H33*1.18</f>
        <v>438.67491199999995</v>
      </c>
      <c r="J33" s="115">
        <v>6.0944</v>
      </c>
      <c r="K33" s="115">
        <v>7.186400000000001</v>
      </c>
      <c r="L33" s="83">
        <v>2</v>
      </c>
      <c r="O33" s="97"/>
    </row>
    <row r="34" spans="1:15" ht="13.5" customHeight="1">
      <c r="A34" s="10"/>
      <c r="B34" s="18" t="str">
        <f>HYPERLINK("http://rucoecom.danfoss.com/online/index.html?cartCodes="&amp;C34,C34)</f>
        <v>003Z4657</v>
      </c>
      <c r="C34" s="214" t="s">
        <v>454</v>
      </c>
      <c r="D34" s="215" t="s">
        <v>455</v>
      </c>
      <c r="E34" s="81" t="s">
        <v>54</v>
      </c>
      <c r="F34" s="81">
        <v>2</v>
      </c>
      <c r="G34" s="81" t="s">
        <v>22</v>
      </c>
      <c r="H34" s="21">
        <f>J34*курс!$A$1</f>
        <v>3522.8232000000003</v>
      </c>
      <c r="I34" s="21">
        <f>H34*1.18</f>
        <v>4156.9313760000005</v>
      </c>
      <c r="J34" s="115">
        <v>57.751200000000004</v>
      </c>
      <c r="K34" s="115">
        <v>68.1512</v>
      </c>
      <c r="L34" s="83">
        <v>2</v>
      </c>
      <c r="O34" s="97"/>
    </row>
    <row r="35" spans="1:15" s="118" customFormat="1" ht="12.75">
      <c r="A35" s="216"/>
      <c r="B35" s="18" t="str">
        <f>HYPERLINK("http://rucoecom.danfoss.com/online/index.html?cartCodes="&amp;C35,C35)</f>
        <v>003Z4660</v>
      </c>
      <c r="C35" s="80" t="s">
        <v>456</v>
      </c>
      <c r="D35" s="215" t="s">
        <v>457</v>
      </c>
      <c r="E35" s="81" t="s">
        <v>54</v>
      </c>
      <c r="F35" s="81">
        <v>10</v>
      </c>
      <c r="G35" s="81" t="s">
        <v>22</v>
      </c>
      <c r="H35" s="21">
        <f>J35*курс!$A$1</f>
        <v>2486.8480000000004</v>
      </c>
      <c r="I35" s="21">
        <f>H35*1.18</f>
        <v>2934.48064</v>
      </c>
      <c r="J35" s="115">
        <v>40.76800000000001</v>
      </c>
      <c r="K35" s="115">
        <v>48.1104</v>
      </c>
      <c r="L35" s="83">
        <v>2</v>
      </c>
      <c r="O35" s="97"/>
    </row>
    <row r="36" spans="1:15" ht="12.75">
      <c r="A36" s="10"/>
      <c r="B36" s="18" t="str">
        <f>HYPERLINK("http://rucoecom.danfoss.com/online/index.html?cartCodes="&amp;C36,C36)</f>
        <v>003Z0104</v>
      </c>
      <c r="C36" s="214" t="s">
        <v>458</v>
      </c>
      <c r="D36" s="215" t="s">
        <v>459</v>
      </c>
      <c r="E36" s="81" t="s">
        <v>54</v>
      </c>
      <c r="F36" s="81">
        <v>2</v>
      </c>
      <c r="G36" s="81" t="s">
        <v>22</v>
      </c>
      <c r="H36" s="21">
        <f>J36*курс!$A$1</f>
        <v>1253.55</v>
      </c>
      <c r="I36" s="21">
        <f>H36*1.18</f>
        <v>1479.1889999999999</v>
      </c>
      <c r="J36" s="115">
        <v>20.55</v>
      </c>
      <c r="K36" s="115">
        <v>24.25</v>
      </c>
      <c r="L36" s="83">
        <v>1</v>
      </c>
      <c r="O36" s="97"/>
    </row>
    <row r="37" spans="1:15" ht="12.75">
      <c r="A37" s="111"/>
      <c r="B37" s="18" t="str">
        <f>HYPERLINK("http://rucoecom.danfoss.com/online/index.html?cartCodes="&amp;C37,C37)</f>
        <v>003L5042</v>
      </c>
      <c r="C37" s="80" t="s">
        <v>460</v>
      </c>
      <c r="D37" s="176" t="s">
        <v>461</v>
      </c>
      <c r="E37" s="81" t="s">
        <v>54</v>
      </c>
      <c r="F37" s="81">
        <v>1</v>
      </c>
      <c r="G37" s="81" t="s">
        <v>462</v>
      </c>
      <c r="H37" s="21">
        <f>J37*курс!$A$1</f>
        <v>1075.4299999999998</v>
      </c>
      <c r="I37" s="21">
        <f>H37*1.18</f>
        <v>1269.0073999999997</v>
      </c>
      <c r="J37" s="115">
        <v>17.63</v>
      </c>
      <c r="K37" s="115">
        <v>20.8</v>
      </c>
      <c r="L37" s="111"/>
      <c r="O37" s="97"/>
    </row>
    <row r="38" spans="1:15" ht="12.75">
      <c r="A38" s="217"/>
      <c r="B38" s="18" t="str">
        <f>HYPERLINK("http://rucoecom.danfoss.com/online/index.html?cartCodes="&amp;C38,C38)</f>
        <v>003Z0109</v>
      </c>
      <c r="C38" s="218" t="s">
        <v>463</v>
      </c>
      <c r="D38" s="176" t="s">
        <v>464</v>
      </c>
      <c r="E38" s="81" t="s">
        <v>54</v>
      </c>
      <c r="F38" s="219">
        <v>1</v>
      </c>
      <c r="G38" s="81" t="s">
        <v>22</v>
      </c>
      <c r="H38" s="21">
        <f>J38*курс!$A$1</f>
        <v>813.13</v>
      </c>
      <c r="I38" s="21">
        <f>H38*1.18</f>
        <v>959.4934</v>
      </c>
      <c r="J38" s="115">
        <v>13.33</v>
      </c>
      <c r="K38" s="115">
        <v>15.73</v>
      </c>
      <c r="L38" s="217"/>
      <c r="O38" s="97"/>
    </row>
    <row r="39" spans="1:12" ht="12.75">
      <c r="A39" s="60"/>
      <c r="B39" s="60"/>
      <c r="C39" s="220"/>
      <c r="D39" s="221"/>
      <c r="E39" s="222"/>
      <c r="F39" s="222"/>
      <c r="G39" s="222"/>
      <c r="H39" s="223"/>
      <c r="I39" s="223"/>
      <c r="J39" s="223"/>
      <c r="K39" s="223"/>
      <c r="L39" s="224"/>
    </row>
    <row r="41" spans="1:9" ht="15.75" customHeight="1">
      <c r="A41" s="211" t="s">
        <v>465</v>
      </c>
      <c r="B41" s="211"/>
      <c r="C41" s="211"/>
      <c r="D41" s="211"/>
      <c r="E41" s="211"/>
      <c r="F41" s="211"/>
      <c r="G41" s="211"/>
      <c r="H41" s="211"/>
      <c r="I41" s="211"/>
    </row>
  </sheetData>
  <sheetProtection selectLockedCells="1" selectUnlockedCells="1"/>
  <mergeCells count="18">
    <mergeCell ref="A1:I1"/>
    <mergeCell ref="B2:O2"/>
    <mergeCell ref="A3:A4"/>
    <mergeCell ref="B3:B4"/>
    <mergeCell ref="C3:C4"/>
    <mergeCell ref="D3:D4"/>
    <mergeCell ref="E3:E4"/>
    <mergeCell ref="F3:F4"/>
    <mergeCell ref="G3:G4"/>
    <mergeCell ref="H3:I3"/>
    <mergeCell ref="J3:K3"/>
    <mergeCell ref="A10:A13"/>
    <mergeCell ref="D10:D13"/>
    <mergeCell ref="A14:A17"/>
    <mergeCell ref="D14:D17"/>
    <mergeCell ref="A22:A27"/>
    <mergeCell ref="D22:D27"/>
    <mergeCell ref="A41:I41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>
    <row r="1" ht="12.75">
      <c r="A1" s="1">
        <v>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2016-02-18T18:45:32Z</dcterms:modified>
  <cp:category/>
  <cp:version/>
  <cp:contentType/>
  <cp:contentStatus/>
</cp:coreProperties>
</file>