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.1" sheetId="1" r:id="rId1"/>
    <sheet name="3.2" sheetId="2" r:id="rId2"/>
    <sheet name="курс" sheetId="3" state="hidden" r:id="rId3"/>
  </sheets>
  <definedNames/>
  <calcPr fullCalcOnLoad="1"/>
</workbook>
</file>

<file path=xl/sharedStrings.xml><?xml version="1.0" encoding="utf-8"?>
<sst xmlns="http://schemas.openxmlformats.org/spreadsheetml/2006/main" count="2833" uniqueCount="1041">
  <si>
    <t>3. Электрические средства автоматизации тепловых пунктов и центральных вентиляционных установок, диспетчеризация АИИС «Comfort Contour»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</si>
  <si>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</t>
  </si>
  <si>
    <t>3.1. Электронные регуляторы температуры серии ECL, реле температуры и преобразователи давления</t>
  </si>
  <si>
    <t>3.1.1. Погодные компенсаторы серии ECL, модули ECA, принадлежности</t>
  </si>
  <si>
    <t>Эскиз</t>
  </si>
  <si>
    <t>Кодовый номер</t>
  </si>
  <si>
    <t>Тип</t>
  </si>
  <si>
    <t>Описание</t>
  </si>
  <si>
    <t>Кол-во в упаковке, шт.</t>
  </si>
  <si>
    <t>Группа скидок</t>
  </si>
  <si>
    <t>Цена, руб.</t>
  </si>
  <si>
    <t>Цена, евро</t>
  </si>
  <si>
    <t>без НДС</t>
  </si>
  <si>
    <t>с НДС</t>
  </si>
  <si>
    <t>Регулятор температуры для системы Отопления или ГВС ECL Comfort 110</t>
  </si>
  <si>
    <t>087B1262</t>
  </si>
  <si>
    <t>ECL 110</t>
  </si>
  <si>
    <t>Электронный регулятор температуры с таймером, ~230В, с клеммником</t>
  </si>
  <si>
    <t>PL08-ECL</t>
  </si>
  <si>
    <t>087B1249</t>
  </si>
  <si>
    <t>Комплект для монтажа в вырезе шкафа</t>
  </si>
  <si>
    <t>Электронные регуляторы серии ECL Comfort 210 и  ECL Comfort 310</t>
  </si>
  <si>
    <t>087H3020</t>
  </si>
  <si>
    <t>ECL 210</t>
  </si>
  <si>
    <t>Электронный регулятор температуры с дисплеем и поворотной кнопкой, ~230В</t>
  </si>
  <si>
    <t>087H3030</t>
  </si>
  <si>
    <t>ECL 210B</t>
  </si>
  <si>
    <t>Электронный регулятор температуры без дисплея и поворотной кнопки, ~230В</t>
  </si>
  <si>
    <t>087H3040</t>
  </si>
  <si>
    <t>ECL 310</t>
  </si>
  <si>
    <t>Электронный регулятор температуры с дисплеем и поворотной кнопкой, Modbus, Ethernet, M-bus, ~230В</t>
  </si>
  <si>
    <t>087H3044</t>
  </si>
  <si>
    <t>Электронный регулятор температуры с дисплеем и поворотной кнопкой, Modbus, Ethernet, M-bus, ~24В</t>
  </si>
  <si>
    <t>087H3050</t>
  </si>
  <si>
    <t>ECL 310B</t>
  </si>
  <si>
    <t>Электронный регулятор температуры без дисплея и поворотной кнопки, Modbus, Ethernet, M-bus, ~230В</t>
  </si>
  <si>
    <t>087H3230</t>
  </si>
  <si>
    <t>—</t>
  </si>
  <si>
    <t>ECL Comfort клеммная панель</t>
  </si>
  <si>
    <t>087H3800</t>
  </si>
  <si>
    <t>A266</t>
  </si>
  <si>
    <t>Регулирование температуры в контуре Отопления и ГВС</t>
  </si>
  <si>
    <t>087H3801</t>
  </si>
  <si>
    <t>A260</t>
  </si>
  <si>
    <t>Регулирование температуры в двух контурах Отопления</t>
  </si>
  <si>
    <t>087H3802</t>
  </si>
  <si>
    <t>A230</t>
  </si>
  <si>
    <t>Регулирование температуры в одном контуре тепло или холодоснабжения</t>
  </si>
  <si>
    <t>087H3805</t>
  </si>
  <si>
    <t>A231/331</t>
  </si>
  <si>
    <t>Регулирование температуры в одном контуре Отопления, управление и защита цирк. насосов. Управление подпиткой</t>
  </si>
  <si>
    <t>087H3804</t>
  </si>
  <si>
    <t>A361</t>
  </si>
  <si>
    <t>Погодозависимое регулирование в двух контурах отопления, управление и защита цирк. Насосов. Управление подпиткой</t>
  </si>
  <si>
    <t>087H3803</t>
  </si>
  <si>
    <t>A368</t>
  </si>
  <si>
    <t>Регулирование температуры в контуре Отопления и ГВС, управление и защита цирк. насосов. Управления подпиткой</t>
  </si>
  <si>
    <t>087H3807</t>
  </si>
  <si>
    <t>A217/317</t>
  </si>
  <si>
    <t>Регулирование температуры воды в системе ГВС (горячее водоснабжение) с баком-накопителем или теплообменником.</t>
  </si>
  <si>
    <t>087H3811</t>
  </si>
  <si>
    <t>A214/314</t>
  </si>
  <si>
    <t>Регулирование заданной температуры воздуха (нагрева/охлаждения) для систем вентиляции</t>
  </si>
  <si>
    <t>087H3814</t>
  </si>
  <si>
    <t>A275/375</t>
  </si>
  <si>
    <t>Каскадное управление 4 горелками в автономных системах теплоснабжения зданий. С возможностью расширения до 8. Регулирование теплоносителя в двух контурах отопления и системе ГВС с баком-накопителем.</t>
  </si>
  <si>
    <t>087H3810</t>
  </si>
  <si>
    <t>A376</t>
  </si>
  <si>
    <t>Погодная компенсация для двух систем отопления с погодозависимым ограничением температуры возвращаемого теполносителя. Поддержание постоянной температуры в системе ГВС</t>
  </si>
  <si>
    <t>087H3815</t>
  </si>
  <si>
    <t>A390</t>
  </si>
  <si>
    <t>Регулирование с погодной компенсацией температуры теплоносителя для трех систем отопления/охлаждения и поддержание постоянной температуры горячей воды в системе ГВС. Компенсация температуры в помещении и ограничение температуры в обратном трубопроводе.</t>
  </si>
  <si>
    <t xml:space="preserve">Варианты комплектации контроллеров ECL Comfort </t>
  </si>
  <si>
    <t xml:space="preserve">087B1262 </t>
  </si>
  <si>
    <t>ECL110 клеммник в комплекте</t>
  </si>
  <si>
    <t>Регулятор одноконтурный – управление клапаном и насосом системы отопления</t>
  </si>
  <si>
    <t>Регулятор одноконтурный – управление клапаном и насосом  системы ГВС со скоростным водоподогревателем</t>
  </si>
  <si>
    <t>ECL210</t>
  </si>
  <si>
    <t>Регулятор двухконтурный – управление одним клапаном и насосом системы отопления, архивирование данных, погодозависимое ограничение обратной</t>
  </si>
  <si>
    <t>Регулятор двухконтурный – управление одним клапаном и двумя циркуляционными насосами с их защитой системы отопления, архивирование данных, погодозависимое ограничение обратной, управление подпиткой</t>
  </si>
  <si>
    <t>A231</t>
  </si>
  <si>
    <t>Регулятор двухконтурный – управление клапанами и насосами двух параллельных систем отопления с контролем обратной</t>
  </si>
  <si>
    <t>А260</t>
  </si>
  <si>
    <t>Регулятор двухконтурный – управление клапанами и насосами системы отопления и системы ГВС</t>
  </si>
  <si>
    <t>А266</t>
  </si>
  <si>
    <t>ECL310</t>
  </si>
  <si>
    <t>Регулятор двухконтурный: управление регулирующими клапанами в двух системах отопления, управление двумя парами резервированных насосов с автоматическим периодическим/аварийным переключением и управление подпиткой</t>
  </si>
  <si>
    <t>А361</t>
  </si>
  <si>
    <t>Регулятор двухконтурный: управление  регулирующими клапанами системы отопления и ГВС, управление двумя парами резервированных насосов с автоматическим периодическим/аварийным переключением и управление подпиткой системы отопления</t>
  </si>
  <si>
    <t>А368</t>
  </si>
  <si>
    <t>Модули ЕСА для ECL Comfort</t>
  </si>
  <si>
    <t>087B1156</t>
  </si>
  <si>
    <t>ECA 99</t>
  </si>
  <si>
    <t>Трансформатор питания 220 В/24 В, 35 ВА</t>
  </si>
  <si>
    <t xml:space="preserve">
087H3236
087H3236
</t>
  </si>
  <si>
    <t>087B1141</t>
  </si>
  <si>
    <t xml:space="preserve"> Крепежный комплект</t>
  </si>
  <si>
    <t>Для монтажа ECA 30/31 в вырезе панели щита управления</t>
  </si>
  <si>
    <t>087H3200</t>
  </si>
  <si>
    <t>ECA 30</t>
  </si>
  <si>
    <t>Блок дистанционного управления с дисплеем и поворотной кнопкой. ECL Comfort 210/310.
Встроенный датчик температуры</t>
  </si>
  <si>
    <t>087H3202</t>
  </si>
  <si>
    <t xml:space="preserve">ECA 32 </t>
  </si>
  <si>
    <t>Внутренний модуль ввода/вывода для ECL 310</t>
  </si>
  <si>
    <t>3.1.2. Температурные датчики для погодных компенсаторов серии ECL</t>
  </si>
  <si>
    <t xml:space="preserve">Датчики градуировки Pt1000 (3,85 Ом/град.) </t>
  </si>
  <si>
    <t>084N1012</t>
  </si>
  <si>
    <t>ESMT</t>
  </si>
  <si>
    <t>Датчик температуры наружного воздуха ( -50 ... +50 °С)</t>
  </si>
  <si>
    <t>087B1164</t>
  </si>
  <si>
    <t>ESM-10</t>
  </si>
  <si>
    <t>Датчик температуры внутреннего воздуха ( -30 ... +50 °С)</t>
  </si>
  <si>
    <t>087B1165</t>
  </si>
  <si>
    <t>ESM-11</t>
  </si>
  <si>
    <t>Датчик поверхностный, для монтажа на трубе (0 ... +100 °С)</t>
  </si>
  <si>
    <t>087B1184</t>
  </si>
  <si>
    <t>ESMB</t>
  </si>
  <si>
    <t>Датчик универсальный для установки на трубе или плоской поверхности ( 0 ... +100 °С)</t>
  </si>
  <si>
    <t>087N0011</t>
  </si>
  <si>
    <t>ESMC</t>
  </si>
  <si>
    <t>Датчик температуры поверхностный ( 0 ... +100 °С)</t>
  </si>
  <si>
    <t>087B1180</t>
  </si>
  <si>
    <t>ESMU</t>
  </si>
  <si>
    <t>Датчик погружной,  l = 100 мм (0 ... +140 °С), медь</t>
  </si>
  <si>
    <t>087B1181</t>
  </si>
  <si>
    <t>Датчик погружной,  l = 250 мм, (0 ... +140 °С), медь</t>
  </si>
  <si>
    <t>087B1182</t>
  </si>
  <si>
    <t>Датчик погружной,  l = 100 мм, (0 ... +140 °С), нержавеющая сталь</t>
  </si>
  <si>
    <t>087B1183</t>
  </si>
  <si>
    <t>Датчик погружной,  l = 250 мм, (0 ... +140 °С), нержавеющая сталь</t>
  </si>
  <si>
    <t>041Е0114</t>
  </si>
  <si>
    <r>
      <t>Паста теплопроводящая, 3,5 см</t>
    </r>
    <r>
      <rPr>
        <vertAlign val="superscript"/>
        <sz val="10"/>
        <color indexed="8"/>
        <rFont val="Arial"/>
        <family val="2"/>
      </rPr>
      <t>3</t>
    </r>
  </si>
  <si>
    <t>PL02</t>
  </si>
  <si>
    <t>087B1190</t>
  </si>
  <si>
    <t>Гильза из нержавеющей стали, l = 100 мм (0 ... +180 °С)</t>
  </si>
  <si>
    <t>087B1191</t>
  </si>
  <si>
    <t>Гильза из нержавеющей стали, l =  250 мм (0 ... +180 °С)</t>
  </si>
  <si>
    <t>3.1.3. Реле температуры электроконтактные (термостаты)</t>
  </si>
  <si>
    <t>Диапазон  настройки температуры, ºС</t>
  </si>
  <si>
    <t>Дифференциал, ºС</t>
  </si>
  <si>
    <t>Tмакс. датчика, ºС</t>
  </si>
  <si>
    <t>Длина капилляр-ной трубки, м</t>
  </si>
  <si>
    <t>темп. низший уровень</t>
  </si>
  <si>
    <t>темп. высший уровень</t>
  </si>
  <si>
    <t>Термостаты для воды, воздуха, масла, фреонов типа КР и UT с однополюсным переключателем SPDT</t>
  </si>
  <si>
    <t>060L110066</t>
  </si>
  <si>
    <t>KP 61</t>
  </si>
  <si>
    <t>-30 ... +15</t>
  </si>
  <si>
    <t>5,5–23,0</t>
  </si>
  <si>
    <t>1,5–7,0</t>
  </si>
  <si>
    <t>PL01-C-HE</t>
  </si>
  <si>
    <t>060L110166</t>
  </si>
  <si>
    <t>060L113766</t>
  </si>
  <si>
    <t>KP 75</t>
  </si>
  <si>
    <t>0 ... +35</t>
  </si>
  <si>
    <t>4–10</t>
  </si>
  <si>
    <t>3,5–12</t>
  </si>
  <si>
    <t>PL04-SV</t>
  </si>
  <si>
    <t>060L118466</t>
  </si>
  <si>
    <t>KP 78</t>
  </si>
  <si>
    <t>+30 ... +90</t>
  </si>
  <si>
    <t>4,5–20,0</t>
  </si>
  <si>
    <t>7,0–16,5</t>
  </si>
  <si>
    <t>060L112266</t>
  </si>
  <si>
    <t>KP 77</t>
  </si>
  <si>
    <t>+20 ... +60</t>
  </si>
  <si>
    <t>3,5–10,0</t>
  </si>
  <si>
    <t>060L112666</t>
  </si>
  <si>
    <t>KP 79</t>
  </si>
  <si>
    <t>+50 ... +100</t>
  </si>
  <si>
    <t>5–15</t>
  </si>
  <si>
    <t>060L112566</t>
  </si>
  <si>
    <t>KP 81</t>
  </si>
  <si>
    <t>+80 ... +150</t>
  </si>
  <si>
    <t>6–20</t>
  </si>
  <si>
    <t>7–23</t>
  </si>
  <si>
    <t>060H1103</t>
  </si>
  <si>
    <t>UT 72</t>
  </si>
  <si>
    <t>-30 ... +30</t>
  </si>
  <si>
    <r>
      <t>3.1.4. Реле давления и перепада давлений, электроконтактные (прессостаты)</t>
    </r>
    <r>
      <rPr>
        <sz val="10"/>
        <color indexed="8"/>
        <rFont val="Arial"/>
        <family val="2"/>
      </rPr>
      <t xml:space="preserve"> 3.1.4. Реле давления и перепада давлений, электроконтактные (прессостаты) 3.1.4. Реле давления и перепада давлений, электроконтактные (прессостаты) </t>
    </r>
  </si>
  <si>
    <t>Присое-динение, дюймы</t>
  </si>
  <si>
    <t>Диапазон настройки, бар</t>
  </si>
  <si>
    <t>Диффе-ренциал, бар</t>
  </si>
  <si>
    <t>Реле давления для воды, воздуха, масла типа КРI с однополюсным переключателем SPDT, допустимое давление 18 бар</t>
  </si>
  <si>
    <t>060-121766</t>
  </si>
  <si>
    <t>KPI 35</t>
  </si>
  <si>
    <t>Контактная нагрузка, переменного тока АС-3 (мотор), 6 А, 400 В</t>
  </si>
  <si>
    <t>G ¼ А</t>
  </si>
  <si>
    <t>-0,2–8</t>
  </si>
  <si>
    <t>0,4–1,5</t>
  </si>
  <si>
    <t>060-113066</t>
  </si>
  <si>
    <t>Промышленная упаковка (комплект из 48 шт.)*</t>
  </si>
  <si>
    <t>060-130366</t>
  </si>
  <si>
    <t>Корпус IP55</t>
  </si>
  <si>
    <t>0,4–2</t>
  </si>
  <si>
    <t>060-118966</t>
  </si>
  <si>
    <t>KPI 36</t>
  </si>
  <si>
    <t>4–12</t>
  </si>
  <si>
    <t>0,5–1,6</t>
  </si>
  <si>
    <t>060-132466</t>
  </si>
  <si>
    <t>G ½</t>
  </si>
  <si>
    <t>060-132566</t>
  </si>
  <si>
    <t>Реле давления типа RT для воздуха, газа и жидкостей с ручным или автоматическим сбросом; класс защиты корпуса IP66; Ру = 22 бар</t>
  </si>
  <si>
    <t>017-519166</t>
  </si>
  <si>
    <t>RT112</t>
  </si>
  <si>
    <t>Автоматич. сброс</t>
  </si>
  <si>
    <r>
      <t xml:space="preserve">G 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АG 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АG 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А</t>
    </r>
  </si>
  <si>
    <t>0,1-1,1</t>
  </si>
  <si>
    <t>0,07-0,16</t>
  </si>
  <si>
    <t>017-520366</t>
  </si>
  <si>
    <t>RT116</t>
  </si>
  <si>
    <t>1–10</t>
  </si>
  <si>
    <t>0,3–1,3</t>
  </si>
  <si>
    <t>017-520466</t>
  </si>
  <si>
    <t>Ручн. сброс на повышение</t>
  </si>
  <si>
    <t>017-519966</t>
  </si>
  <si>
    <t>Ручн. сброс на понижение</t>
  </si>
  <si>
    <t>017-523866</t>
  </si>
  <si>
    <t>RT200</t>
  </si>
  <si>
    <t>0,2–6,0</t>
  </si>
  <si>
    <t>017-523966</t>
  </si>
  <si>
    <r>
      <t xml:space="preserve">G 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АG 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А</t>
    </r>
  </si>
  <si>
    <t>017-529566</t>
  </si>
  <si>
    <t>RT117</t>
  </si>
  <si>
    <t>10–30</t>
  </si>
  <si>
    <t>1–4</t>
  </si>
  <si>
    <t>Сдвоенное реле давления для защиты подающих водяных насосов; Ру = 16 бар; класс защиты корпуса IP22</t>
  </si>
  <si>
    <t>060-001366</t>
  </si>
  <si>
    <t>KP 44</t>
  </si>
  <si>
    <t>Реле высокого/низкого давления 2–12/     0,5–6 бар.Контактная нагрузка, переменного тока АС-3 (мотор), 16 А, 400 В</t>
  </si>
  <si>
    <t>2 х G ½ А</t>
  </si>
  <si>
    <t>2–12</t>
  </si>
  <si>
    <t>0,7–4,0</t>
  </si>
  <si>
    <t>Реле разности давлений для использования в промышленности;  Ру = 16 бар; степень защиты корпуса IP67</t>
  </si>
  <si>
    <t>060-313066</t>
  </si>
  <si>
    <t>CAS 155</t>
  </si>
  <si>
    <t>Ру = 8 бар, IP67 I = 0,1 A, 400 В (AC-14 и       AC-15, индуктивн.)</t>
  </si>
  <si>
    <t>2 х G ¼</t>
  </si>
  <si>
    <t>0,2–2,5</t>
  </si>
  <si>
    <t>017D002566</t>
  </si>
  <si>
    <t>RT262A</t>
  </si>
  <si>
    <t>Ру  = 10 бар, IP66 I = 4 A, АС-3 (мотор), 400 В</t>
  </si>
  <si>
    <r>
      <t xml:space="preserve">2 х G 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 xml:space="preserve">82 х G 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8</t>
    </r>
  </si>
  <si>
    <t>0,1–1,5</t>
  </si>
  <si>
    <t>PL01-I-HE</t>
  </si>
  <si>
    <t>017D002766</t>
  </si>
  <si>
    <t>0–0,3</t>
  </si>
  <si>
    <t>017D002466</t>
  </si>
  <si>
    <t>RT260A</t>
  </si>
  <si>
    <t>Ру  = 18 бар, IP66 I = 4 A, АС-3 (мотор), 400 В</t>
  </si>
  <si>
    <r>
      <t xml:space="preserve">2 х G 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A2 х G 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A</t>
    </r>
  </si>
  <si>
    <t>1,5–11</t>
  </si>
  <si>
    <t>017D002166</t>
  </si>
  <si>
    <t>0,5–4</t>
  </si>
  <si>
    <t>Демпферная трубка</t>
  </si>
  <si>
    <t>060-104766</t>
  </si>
  <si>
    <t>l = 1,5 м</t>
  </si>
  <si>
    <t>G 3/8</t>
  </si>
  <si>
    <r>
      <t xml:space="preserve">Реле давления типа BCP для паровых котлов с ручным или автоматическим сбросом; класс защиты корпуса IP65; Tмакс 120 </t>
    </r>
    <r>
      <rPr>
        <vertAlign val="superscript"/>
        <sz val="10"/>
        <color indexed="8"/>
        <rFont val="Arial"/>
        <family val="2"/>
      </rPr>
      <t>о</t>
    </r>
    <r>
      <rPr>
        <sz val="10"/>
        <color indexed="8"/>
        <rFont val="Arial"/>
        <family val="2"/>
      </rPr>
      <t xml:space="preserve">СРеле давления типа BCP для паровых котлов с ручным или автоматическим сбросом; класс защиты корпуса IP65; Tмакс 120 </t>
    </r>
    <r>
      <rPr>
        <vertAlign val="superscript"/>
        <sz val="10"/>
        <color indexed="8"/>
        <rFont val="Arial"/>
        <family val="2"/>
      </rPr>
      <t>о</t>
    </r>
    <r>
      <rPr>
        <sz val="10"/>
        <color indexed="8"/>
        <rFont val="Arial"/>
        <family val="2"/>
      </rPr>
      <t>С</t>
    </r>
  </si>
  <si>
    <t>017B0038</t>
  </si>
  <si>
    <t>BCP 3H</t>
  </si>
  <si>
    <t>G ½ А</t>
  </si>
  <si>
    <t>0–6</t>
  </si>
  <si>
    <t>017B0046</t>
  </si>
  <si>
    <t>BCP 5H</t>
  </si>
  <si>
    <t>2–16</t>
  </si>
  <si>
    <t>017B0054</t>
  </si>
  <si>
    <t>BCP 7H</t>
  </si>
  <si>
    <t>10–40</t>
  </si>
  <si>
    <t>017B0062</t>
  </si>
  <si>
    <t>BCP 3L</t>
  </si>
  <si>
    <t>017B0070</t>
  </si>
  <si>
    <t>BCP 5L</t>
  </si>
  <si>
    <t>017B0074</t>
  </si>
  <si>
    <t>BCP 6L</t>
  </si>
  <si>
    <t>5–25</t>
  </si>
  <si>
    <t>017B0010</t>
  </si>
  <si>
    <t>BCP 3</t>
  </si>
  <si>
    <t>0,7–1,4</t>
  </si>
  <si>
    <t>017B0018</t>
  </si>
  <si>
    <t>BCP 5</t>
  </si>
  <si>
    <t>2,0–3,2</t>
  </si>
  <si>
    <t>017B0026</t>
  </si>
  <si>
    <t>3–6</t>
  </si>
  <si>
    <r>
      <t>Реле протока FQS для трубопроводов до 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150 мм, класс защиты IP20, присоединение R 1" </t>
    </r>
  </si>
  <si>
    <t>061H4000</t>
  </si>
  <si>
    <t>FQS-U30G</t>
  </si>
  <si>
    <r>
      <t>Бронза, 18–1800 л/мин T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80 </t>
    </r>
    <r>
      <rPr>
        <vertAlign val="superscript"/>
        <sz val="10"/>
        <color indexed="8"/>
        <rFont val="Arial"/>
        <family val="2"/>
      </rPr>
      <t>о</t>
    </r>
    <r>
      <rPr>
        <sz val="10"/>
        <color indexed="8"/>
        <rFont val="Arial"/>
        <family val="2"/>
      </rPr>
      <t>С</t>
    </r>
  </si>
  <si>
    <t>061H4013</t>
  </si>
  <si>
    <t>FQS-030GQ9</t>
  </si>
  <si>
    <r>
      <t>Нержавеющая сталь, 18–1800 л/мин T</t>
    </r>
    <r>
      <rPr>
        <vertAlign val="subscript"/>
        <sz val="10"/>
        <color indexed="8"/>
        <rFont val="Arial"/>
        <family val="2"/>
      </rPr>
      <t>макс.</t>
    </r>
    <r>
      <rPr>
        <sz val="10"/>
        <color indexed="8"/>
        <rFont val="Arial"/>
        <family val="2"/>
      </rPr>
      <t xml:space="preserve"> 120 </t>
    </r>
    <r>
      <rPr>
        <vertAlign val="superscript"/>
        <sz val="10"/>
        <color indexed="8"/>
        <rFont val="Arial"/>
        <family val="2"/>
      </rPr>
      <t>о</t>
    </r>
    <r>
      <rPr>
        <sz val="10"/>
        <color indexed="8"/>
        <rFont val="Arial"/>
        <family val="2"/>
      </rPr>
      <t>С</t>
    </r>
  </si>
  <si>
    <t>3.1.5. Преобразователи давления с аналоговым выходным сигналом</t>
  </si>
  <si>
    <t>Присоединение, дюймы</t>
  </si>
  <si>
    <t>Диапазон измерений, бар</t>
  </si>
  <si>
    <t>Напряжение питания, В, пост. ток</t>
  </si>
  <si>
    <t>Выходной сигнал</t>
  </si>
  <si>
    <r>
      <t>T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, </t>
    </r>
    <r>
      <rPr>
        <b/>
        <vertAlign val="superscript"/>
        <sz val="10"/>
        <color indexed="8"/>
        <rFont val="Arial"/>
        <family val="2"/>
      </rPr>
      <t>о</t>
    </r>
    <r>
      <rPr>
        <b/>
        <sz val="10"/>
        <color indexed="8"/>
        <rFont val="Arial"/>
        <family val="2"/>
      </rPr>
      <t>СT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, </t>
    </r>
    <r>
      <rPr>
        <b/>
        <vertAlign val="superscript"/>
        <sz val="10"/>
        <color indexed="8"/>
        <rFont val="Arial"/>
        <family val="2"/>
      </rPr>
      <t>о</t>
    </r>
    <r>
      <rPr>
        <b/>
        <sz val="10"/>
        <color indexed="8"/>
        <rFont val="Arial"/>
        <family val="2"/>
      </rPr>
      <t>С</t>
    </r>
  </si>
  <si>
    <t>Преобразователи давления повышенной компактности MBS 3000; класс защиты корпуса IP65</t>
  </si>
  <si>
    <t>060G1124</t>
  </si>
  <si>
    <t>MBS 3000</t>
  </si>
  <si>
    <t>4–20 мА</t>
  </si>
  <si>
    <t>-40 ... +85</t>
  </si>
  <si>
    <t>060G1125</t>
  </si>
  <si>
    <t>0–10</t>
  </si>
  <si>
    <t>060G1133</t>
  </si>
  <si>
    <t>0–16</t>
  </si>
  <si>
    <t>060G1430</t>
  </si>
  <si>
    <t>0–25</t>
  </si>
  <si>
    <t>060G1412</t>
  </si>
  <si>
    <t>060G1413</t>
  </si>
  <si>
    <t>060G3902</t>
  </si>
  <si>
    <t>0–10 В</t>
  </si>
  <si>
    <t>060G1650</t>
  </si>
  <si>
    <t>060G3813</t>
  </si>
  <si>
    <t>060G3814</t>
  </si>
  <si>
    <t>060G3857</t>
  </si>
  <si>
    <t>060G3984</t>
  </si>
  <si>
    <t>060G5561</t>
  </si>
  <si>
    <t>3.1.6. Преобразователи давления с аналоговым выходным сигналом для сред с высокой температурой</t>
  </si>
  <si>
    <r>
      <t>T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, </t>
    </r>
    <r>
      <rPr>
        <b/>
        <vertAlign val="superscript"/>
        <sz val="10"/>
        <color indexed="8"/>
        <rFont val="Arial"/>
        <family val="2"/>
      </rPr>
      <t>о</t>
    </r>
    <r>
      <rPr>
        <b/>
        <sz val="10"/>
        <color indexed="8"/>
        <rFont val="Arial"/>
        <family val="2"/>
      </rPr>
      <t>С</t>
    </r>
  </si>
  <si>
    <t>Преобразователи давления повышенной компактности MBS 3200; класс защиты корпуса IP65</t>
  </si>
  <si>
    <t>060G1874</t>
  </si>
  <si>
    <t>MBS 3200</t>
  </si>
  <si>
    <t>9–32</t>
  </si>
  <si>
    <t>-40 ... +125</t>
  </si>
  <si>
    <t>060G1875</t>
  </si>
  <si>
    <t>060G1876</t>
  </si>
  <si>
    <t>060G1877</t>
  </si>
  <si>
    <t>3.1.7. Источник питания постоянного тока (блок питания) для преобразователей давления</t>
  </si>
  <si>
    <t>080Z0053</t>
  </si>
  <si>
    <t xml:space="preserve">AK-PS </t>
  </si>
  <si>
    <t>Напряжение: питание входное 100–240 В, 45–65 Гц; выходное напряжение 24 В, пост. ток 0,7 А</t>
  </si>
  <si>
    <t>PL01-AK-HE</t>
  </si>
  <si>
    <t>080Z0055</t>
  </si>
  <si>
    <t>Напряжение: питание входное 100–240 В, 45–65 Гц; выходное напряжение 24 В, пост. ток 2,5 А</t>
  </si>
  <si>
    <r>
      <t xml:space="preserve">1) </t>
    </r>
    <r>
      <rPr>
        <sz val="10"/>
        <color indexed="8"/>
        <rFont val="Arial"/>
        <family val="2"/>
      </rPr>
      <t xml:space="preserve"> Код упаковки – поставляется только упаковкой (цена за 1 шт. из упаковки).</t>
    </r>
  </si>
  <si>
    <t>3.1.8. Диспетчеризация АИИС "Comfort Contour" *</t>
  </si>
  <si>
    <t>187B4001</t>
  </si>
  <si>
    <t>Connect</t>
  </si>
  <si>
    <t>Шкаф диспетчеризации</t>
  </si>
  <si>
    <t>PL08-Scada</t>
  </si>
  <si>
    <t>187В4002</t>
  </si>
  <si>
    <t>Connect ECL</t>
  </si>
  <si>
    <t>Шкаф управления и диспетчеризации ~380В, ном. ток контакторов 9А</t>
  </si>
  <si>
    <t>187В4003</t>
  </si>
  <si>
    <t>Шкаф управления и диспетчеризации ~380В, ном. ток контакторов 25А</t>
  </si>
  <si>
    <t>187В4004</t>
  </si>
  <si>
    <t>Шкаф управления и диспетчеризации ~380В, ном. ток контакторов 50А</t>
  </si>
  <si>
    <t>187В4005</t>
  </si>
  <si>
    <t>Шкаф управления и диспетчеризации ~220В, ном. ток контакторов 9А</t>
  </si>
  <si>
    <t>187В4007</t>
  </si>
  <si>
    <t>Шкаф управления и диспетчеризации ~220В, без силовой части</t>
  </si>
  <si>
    <t>3.2. Клапаны и электроприводы для автоматизации тепловых пунктов и центральных вентиляционных установок</t>
  </si>
  <si>
    <t>3.2.1. Клапаны регулирующие седельные и электроприводы к ним</t>
  </si>
  <si>
    <t>3.2.1.1. Двухходовые (проходные) клапаны</t>
  </si>
  <si>
    <r>
      <t>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</t>
    </r>
  </si>
  <si>
    <r>
      <t>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</t>
    </r>
  </si>
  <si>
    <t>Ход штока, мм</t>
  </si>
  <si>
    <r>
      <t>Клапан регулирующий VM 2 с наружной резьбой, разгруженный для применения с приводами AMV(E) 10 и AMV(E) 13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15–25 мм), AMV(E) 23, AMV(E) 33, ARV(E) 152, ARV(E) 153;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материал – бронза Клапан регулирующий VM 2 с наружной резьбой, разгруженный для применения с приводами AMV(E) 10 и AMV(E) 13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15–25 мм), AMV(E) 23, AMV(E) 33, ARV(E) 152, ARV(E) 153;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материал – бронза Клапан регулирующий VM 2 с наружной резьбой, разгруженный для применения с приводами AMV(E) 10 и AMV(E) 13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15–25 мм), AMV(E) 23, AMV(E) 33, ARV(E) 152, ARV(E) 153;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материал – бронза Клапан регулирующий VM 2 с наружной резьбой, разгруженный для применения с приводами AMV(E) 10 и AMV(E) 13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15–25 мм), AMV(E) 23, AMV(E) 33, ARV(E) 152, ARV(E) 153;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материал – бронза Клапан регулирующий VM 2 с наружной резьбой, разгруженный для применения с приводами AMV(E) 10 и AMV(E) 13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15–25 мм), AMV(E) 23, AMV(E) 33, ARV(E) 152, ARV(E) 153;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материал – бронза </t>
    </r>
  </si>
  <si>
    <t>065B2010</t>
  </si>
  <si>
    <t>VM 2</t>
  </si>
  <si>
    <t>G ¾ A</t>
  </si>
  <si>
    <t>PL08-DH-V</t>
  </si>
  <si>
    <t>065B2011</t>
  </si>
  <si>
    <t>065B2012</t>
  </si>
  <si>
    <t>065B2013</t>
  </si>
  <si>
    <t>065B2014</t>
  </si>
  <si>
    <t>065B2015</t>
  </si>
  <si>
    <t>065B2016</t>
  </si>
  <si>
    <t>G 1 A</t>
  </si>
  <si>
    <t>065B2017</t>
  </si>
  <si>
    <t>G 1 ¼ A</t>
  </si>
  <si>
    <t>065B2018</t>
  </si>
  <si>
    <t>G 1 ½ A</t>
  </si>
  <si>
    <t>065B2019</t>
  </si>
  <si>
    <t>G 2 A</t>
  </si>
  <si>
    <t>065B2020</t>
  </si>
  <si>
    <t>G 2 ½ A</t>
  </si>
  <si>
    <r>
      <t>Клапан регулирующий VFM 2 фланцевый, разгруженный для применения с приводами AMV(E) 10 и AMV(E) 13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15–20 мм),  AMV(E) 23, AMV(E) 33, ARV(E) 152, ARV(E) 153;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материал – чугунКлапан регулирующий VFM 2 фланцевый, разгруженный для применения с приводами AMV(E) 10 и AMV(E) 13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15–20 мм),  AMV(E) 23, AMV(E) 33, ARV(E) 152, ARV(E) 153;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материал – чугунКлапан регулирующий VFM 2 фланцевый, разгруженный для применения с приводами AMV(E) 10 и AMV(E) 13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15–20 мм),  AMV(E) 23, AMV(E) 33, ARV(E) 152, ARV(E) 153;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материал – чугунКлапан регулирующий VFM 2 фланцевый, разгруженный для применения с приводами AMV(E) 10 и AMV(E) 13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15–20 мм),  AMV(E) 23, AMV(E) 33, ARV(E) 152, ARV(E) 153;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материал – чугунКлапан регулирующий VFM 2 фланцевый, разгруженный для применения с приводами AMV(E) 10 и AMV(E) 13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15–20 мм),  AMV(E) 23, AMV(E) 33, ARV(E) 152, ARV(E) 153;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материал – чугун</t>
    </r>
  </si>
  <si>
    <t>065B3050</t>
  </si>
  <si>
    <t>VFM 2</t>
  </si>
  <si>
    <t>065B3051</t>
  </si>
  <si>
    <t>065B3052</t>
  </si>
  <si>
    <t>065B3053</t>
  </si>
  <si>
    <t>065B3054</t>
  </si>
  <si>
    <t>065B3055</t>
  </si>
  <si>
    <t>065B3056</t>
  </si>
  <si>
    <t>065B3057</t>
  </si>
  <si>
    <t>065B3058</t>
  </si>
  <si>
    <t>065B3059</t>
  </si>
  <si>
    <t>065B3060</t>
  </si>
  <si>
    <t>065B3061</t>
  </si>
  <si>
    <t xml:space="preserve">Комплект присоединительных фитингов (2 гайки, 2 патрубка, 2 прокладки) для клапанов VM 2 </t>
  </si>
  <si>
    <t>003H6902</t>
  </si>
  <si>
    <t>С наружной резьбой; материал – латунь</t>
  </si>
  <si>
    <t>1 компл.</t>
  </si>
  <si>
    <t>PL08-IWKS</t>
  </si>
  <si>
    <t>003H6903</t>
  </si>
  <si>
    <t>003H6904</t>
  </si>
  <si>
    <t>003H6906</t>
  </si>
  <si>
    <t>065B2004</t>
  </si>
  <si>
    <t>065B2005</t>
  </si>
  <si>
    <t>003H6908</t>
  </si>
  <si>
    <t>Под приварку; материал патрубка – сталь; материал гайки – латунь</t>
  </si>
  <si>
    <t>003H6909</t>
  </si>
  <si>
    <t>003H6910</t>
  </si>
  <si>
    <t>003H6914</t>
  </si>
  <si>
    <t>065B2006</t>
  </si>
  <si>
    <t>065B2007</t>
  </si>
  <si>
    <t>Клапан регулирующий VRG 2 с наружной резьбой для применения с приводами AMV(Е) 435, AMV(E) 438SU и AME 445, также возможна установка AMV(Е) 25, 35 через специальный адаптер (в разделе Дополнительные принадлежности стр. 31); регулируемая среда – вода; Ру = 16 бар; Тмакс. = 130 °С; материал корпуса – чугун</t>
  </si>
  <si>
    <t>065Z0131</t>
  </si>
  <si>
    <t>VRG 2</t>
  </si>
  <si>
    <t>G 1</t>
  </si>
  <si>
    <t>PL08 HVAC V</t>
  </si>
  <si>
    <t>065Z0132</t>
  </si>
  <si>
    <t>065Z0133</t>
  </si>
  <si>
    <t>065Z0134</t>
  </si>
  <si>
    <t>065Z0135</t>
  </si>
  <si>
    <t>065Z0136</t>
  </si>
  <si>
    <t>G 1¼</t>
  </si>
  <si>
    <t>065Z0137</t>
  </si>
  <si>
    <t>G 1½</t>
  </si>
  <si>
    <t>065Z0138</t>
  </si>
  <si>
    <t>G 2</t>
  </si>
  <si>
    <t>065Z0139</t>
  </si>
  <si>
    <t>G 2¼</t>
  </si>
  <si>
    <t>065Z0140</t>
  </si>
  <si>
    <r>
      <t>G 2</t>
    </r>
    <r>
      <rPr>
        <sz val="10"/>
        <rFont val="Myriad Pro"/>
        <family val="2"/>
      </rPr>
      <t>¾G 2¾</t>
    </r>
  </si>
  <si>
    <t>Клапан регулирующий VRB 2 с наружной резьбой для применения с приводами AMV(Е) 435, AMV(E) 438SU и AME 445, также возможна установка AMV(Е) 25, 35 через специальный адаптер (в разделе Дополнительные принадлежности стр. 31); регулируемая среда – вода; Ру = 16 бар; Тмакс. = 130 °С; материал корпуса – бронза</t>
  </si>
  <si>
    <t>065Z0171</t>
  </si>
  <si>
    <t>VRB 2</t>
  </si>
  <si>
    <t>065Z0172</t>
  </si>
  <si>
    <t>065Z0173</t>
  </si>
  <si>
    <t>065Z0174</t>
  </si>
  <si>
    <t>065Z0175</t>
  </si>
  <si>
    <t>065Z0176</t>
  </si>
  <si>
    <t>065Z0177</t>
  </si>
  <si>
    <t>065Z0178</t>
  </si>
  <si>
    <t>065Z0179</t>
  </si>
  <si>
    <t>065Z0180</t>
  </si>
  <si>
    <t>Комплект резьбовых присоединительных фитингов для VRG 2 и VRB 2 с наружной резьбой (3 патрубка с прокладками)</t>
  </si>
  <si>
    <t>065В4107</t>
  </si>
  <si>
    <t>065В4108</t>
  </si>
  <si>
    <t>065В4109</t>
  </si>
  <si>
    <t>065В4110</t>
  </si>
  <si>
    <t>065В4111</t>
  </si>
  <si>
    <t>065В4112</t>
  </si>
  <si>
    <t xml:space="preserve">Тип </t>
  </si>
  <si>
    <r>
      <t>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</t>
    </r>
  </si>
  <si>
    <r>
      <t>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</t>
    </r>
  </si>
  <si>
    <r>
      <t>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, </t>
    </r>
    <r>
      <rPr>
        <b/>
        <vertAlign val="superscript"/>
        <sz val="10"/>
        <color indexed="8"/>
        <rFont val="Arial"/>
        <family val="2"/>
      </rPr>
      <t>о</t>
    </r>
    <r>
      <rPr>
        <b/>
        <sz val="10"/>
        <color indexed="8"/>
        <rFont val="Arial"/>
        <family val="2"/>
      </rPr>
      <t>СТ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, </t>
    </r>
    <r>
      <rPr>
        <b/>
        <vertAlign val="superscript"/>
        <sz val="10"/>
        <color indexed="8"/>
        <rFont val="Arial"/>
        <family val="2"/>
      </rPr>
      <t>о</t>
    </r>
    <r>
      <rPr>
        <b/>
        <sz val="10"/>
        <color indexed="8"/>
        <rFont val="Arial"/>
        <family val="2"/>
      </rPr>
      <t>С</t>
    </r>
  </si>
  <si>
    <r>
      <t>Клапан регулирующий VFM 2 фланцевый, разгруженный для применения с приводами AME 655, 658 (SU/SD); регулируемая среда – вода; 
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 при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материал – чугунКлапан регулирующий VFM 2 фланцевый, разгруженный для применения с приводами AME 655, 658 (SU/SD); регулируемая среда – вода; 
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 при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°С; материал – чугун</t>
    </r>
  </si>
  <si>
    <t>065B3500</t>
  </si>
  <si>
    <t>PL08-IWKB</t>
  </si>
  <si>
    <t>065B3501</t>
  </si>
  <si>
    <t>065B3502</t>
  </si>
  <si>
    <t>065B3503</t>
  </si>
  <si>
    <t>065B3504</t>
  </si>
  <si>
    <t>065B3505</t>
  </si>
  <si>
    <t>065B3506</t>
  </si>
  <si>
    <r>
      <t>Клапан регулирующий VFS 2 фланцевый для применения с приводами AMV(Е) 25, 35 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15–50 мм), AME 655, 658 (SU/SD)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65–100 мм), AMV(Е) 85, 86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65–100 мм); регулируемая среда – пар; 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15–100 мм,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 = 120 °С и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20 бар, 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200 °С;  материал – чугунКлапан регулирующий VFS 2 фланцевый для применения с приводами AMV(Е) 25, 35 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15–50 мм), AME 655, 658 (SU/SD)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65–100 мм), AMV(Е) 85, 86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65–100 мм); регулируемая среда – пар; 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15–100 мм,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25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 = 120 °С и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20 бар, 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200 °С;  материал – чугун</t>
    </r>
  </si>
  <si>
    <t>065B1510</t>
  </si>
  <si>
    <t>VFS 2</t>
  </si>
  <si>
    <t>065B1511</t>
  </si>
  <si>
    <t>065B1512</t>
  </si>
  <si>
    <t>065B1513</t>
  </si>
  <si>
    <t>065B1514</t>
  </si>
  <si>
    <t>065B1515</t>
  </si>
  <si>
    <t>065B1520</t>
  </si>
  <si>
    <t>065B1525</t>
  </si>
  <si>
    <t>065B1532</t>
  </si>
  <si>
    <t>065B1540</t>
  </si>
  <si>
    <t>065B1550</t>
  </si>
  <si>
    <t>065B3365</t>
  </si>
  <si>
    <t>065B3380</t>
  </si>
  <si>
    <t>065B3400</t>
  </si>
  <si>
    <t>3.2.1.2. Трехходовые клапаны</t>
  </si>
  <si>
    <t>Ду, мм</t>
  </si>
  <si>
    <r>
      <t>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</t>
    </r>
  </si>
  <si>
    <r>
      <t>Клапан регулирующий VF 3 фланцевый для применения с приводами AMV(E) 435, AME 445 ( 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15–80 мм, до 130 °С), AMV(E) 438 SU ( 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15–50 мм), AMЕ 655, 658 (SU/SD)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100–250 мм),  AMV(E) 85, 86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125–150 мм); регулируемая среда – вода; для 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15–100 мм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 при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°С, для 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125–150 мм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13 бар при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200 °С; для  Ду = 200–250 мм Ру = 16 бар при Тмакс. = 130 °С материал – чугун. Для VF3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15–50 мм) возможна установка сэлектроприводами AMV(Е) 25, 35 через специальный адаптер (см. раздел Дополнительные принадлежности на стр. 33)Клапан регулирующий VF 3 фланцевый для применения с приводами AMV(E) 435, AME 445 ( 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15–80 мм, до 130 °С), AMV(E) 438 SU ( 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15–50 мм), AMЕ 655, 658 (SU/SD)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100–250 мм),  AMV(E) 85, 86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125–150 мм); регулируемая среда – вода; для 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15–100 мм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 при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°С, для 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125–150 мм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13 бар при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200 °С; для  Ду = 200–250 мм Ру = 16 бар при Тмакс. = 130 °С материал – чугун. Для VF3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15–50 мм) возможна установка сэлектроприводами AMV(Е) 25, 35 через специальный адаптер (см. раздел Дополнительные принадлежности на стр. 33)Клапан регулирующий VF 3 фланцевый для применения с приводами AMV(E) 435, AME 445 ( 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15–80 мм, до 130 °С), AMV(E) 438 SU ( 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15–50 мм), AMЕ 655, 658 (SU/SD)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100–250 мм),  AMV(E) 85, 86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125–150 мм); регулируемая среда – вода; для 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15–100 мм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 при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150 °С, для 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125–150 мм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13 бар при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200 °С; для  Ду = 200–250 мм Ру = 16 бар при Тмакс. = 130 °С материал – чугун. Для VF3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15–50 мм) возможна установка сэлектроприводами AMV(Е) 25, 35 через специальный адаптер (см. раздел Дополнительные принадлежности на стр. 33)</t>
    </r>
  </si>
  <si>
    <t>065Z3351</t>
  </si>
  <si>
    <t>VF 3</t>
  </si>
  <si>
    <t>065Z3352</t>
  </si>
  <si>
    <t>065Z3353</t>
  </si>
  <si>
    <t>065Z3354</t>
  </si>
  <si>
    <t>065Z3355</t>
  </si>
  <si>
    <t>065Z3356</t>
  </si>
  <si>
    <t>065Z3357</t>
  </si>
  <si>
    <t>065Z3358</t>
  </si>
  <si>
    <t>065Z3359</t>
  </si>
  <si>
    <t>065Z3360</t>
  </si>
  <si>
    <t>065Z3361</t>
  </si>
  <si>
    <t>065Z3362</t>
  </si>
  <si>
    <t>065Z3363</t>
  </si>
  <si>
    <t>065В3125</t>
  </si>
  <si>
    <t>065В3150</t>
  </si>
  <si>
    <t>065B4200</t>
  </si>
  <si>
    <t>065B4250</t>
  </si>
  <si>
    <t>065B4300</t>
  </si>
  <si>
    <t>Клапан регулирующий VRB 3 с внутренней резьбой для применения с приводами AMV(Е) 435, AMV(E) 438SU и AME 445, а также возможна установка AMV(Е) 25, 35 через специальный адаптер (в разделе Дополнительные принадлежности стр. 31); регулируемая среда – вода; Ру = 16 бар; Тмакс. = 130 °С;материал корпуса – бронза</t>
  </si>
  <si>
    <t>065Z0211</t>
  </si>
  <si>
    <t>VRB 3</t>
  </si>
  <si>
    <t>Rp ½Rp ½</t>
  </si>
  <si>
    <t>065Z0212</t>
  </si>
  <si>
    <t>065Z0213</t>
  </si>
  <si>
    <t>065Z0214</t>
  </si>
  <si>
    <t>065Z0215</t>
  </si>
  <si>
    <t>065Z0216</t>
  </si>
  <si>
    <t>Rp ¾</t>
  </si>
  <si>
    <t>065Z0217</t>
  </si>
  <si>
    <t>Rp 1</t>
  </si>
  <si>
    <t>065Z0218</t>
  </si>
  <si>
    <t>Rp 1¼</t>
  </si>
  <si>
    <t>065Z0219</t>
  </si>
  <si>
    <t>Rp 1½</t>
  </si>
  <si>
    <t>065Z0220</t>
  </si>
  <si>
    <t>Rp 2</t>
  </si>
  <si>
    <t>Клапан регулирующий VRG 3 с наружной резьбой для применения с приводами AMV(Е) 435, AMV(E) 438SU и AME 445, а также возможна установка AMV(Е) 25, 35 через специальный адаптер (см. раздел Дополнительные принадлежности на стр. 31); регулируемая среда – вода; Ру = 16 бар; Тмакс. = 130 °С; материал корпуса – чугун</t>
  </si>
  <si>
    <t>065Z0111</t>
  </si>
  <si>
    <t>VRG 3</t>
  </si>
  <si>
    <t>065Z0112</t>
  </si>
  <si>
    <t>065Z0113</t>
  </si>
  <si>
    <t>065Z0114</t>
  </si>
  <si>
    <t>065Z0115</t>
  </si>
  <si>
    <t>065Z0116</t>
  </si>
  <si>
    <t>065Z0117</t>
  </si>
  <si>
    <t>065Z0118</t>
  </si>
  <si>
    <t>065Z0119</t>
  </si>
  <si>
    <t>065Z0120</t>
  </si>
  <si>
    <r>
      <t>G 2</t>
    </r>
    <r>
      <rPr>
        <sz val="10"/>
        <rFont val="Myriad Pro"/>
        <family val="2"/>
      </rPr>
      <t>¾</t>
    </r>
  </si>
  <si>
    <t>Комплект резьбовых присоединительных фитингов для VRG 2/3 с наружной резбой (3 патрубка с прокладками)</t>
  </si>
  <si>
    <t>065B4107</t>
  </si>
  <si>
    <t>065B4108</t>
  </si>
  <si>
    <t>065B4109</t>
  </si>
  <si>
    <t>065B4110</t>
  </si>
  <si>
    <t>065B4111</t>
  </si>
  <si>
    <t>065B4112</t>
  </si>
  <si>
    <t>3.2.1.3. Клапаны регулирующие комбинированные</t>
  </si>
  <si>
    <r>
      <t>Kvs,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</t>
    </r>
  </si>
  <si>
    <t>Перепад давления на дросселе, бар</t>
  </si>
  <si>
    <t xml:space="preserve">Клапан регулирующий комбинированный седельный проходной с автоматическим ограничением расхода AVQM, с наружной резьбой для применения с приводами AMV(E) 10 и AMV(E) 13 (Ду = 15 мм), AMV(E) 23, AMV(E) 33, ARV(E) 152, ARV(E) 153; регулируемая среда – вода или 30% водный раствор гликоля; Ру = 16 бар, Тмакс. = 150 °С; материал – бронза </t>
  </si>
  <si>
    <t>003H6733</t>
  </si>
  <si>
    <t>AVQM</t>
  </si>
  <si>
    <t>003H6734</t>
  </si>
  <si>
    <t>003H6735</t>
  </si>
  <si>
    <t>003H6736</t>
  </si>
  <si>
    <t>003H6737</t>
  </si>
  <si>
    <t>003H6738</t>
  </si>
  <si>
    <t>003H6739</t>
  </si>
  <si>
    <t>003H6740</t>
  </si>
  <si>
    <t>G 1 ¾ A</t>
  </si>
  <si>
    <t xml:space="preserve">Клапан регулирующий комбинированный седельный проходной с автоматическим ограничением расхода AVQM, с наружной резьбой для применения с приводами AMV(E) 10 и AMV(E) 13 (Ду = 15 мм), AMV(E) 23, AMV(E) 33, ARV(E) 152, ARV(E) 153; регулируемая среда – вода или 30% водный раствор гликоля; Ру = 25 бар, Тмакс. = 150 °С; материал – бронза </t>
  </si>
  <si>
    <t>003H6746</t>
  </si>
  <si>
    <t>003H6747</t>
  </si>
  <si>
    <t>003H6748</t>
  </si>
  <si>
    <t>003H6749</t>
  </si>
  <si>
    <t>003H6750</t>
  </si>
  <si>
    <t>003H6751</t>
  </si>
  <si>
    <t>003H6752</t>
  </si>
  <si>
    <t>003H6753</t>
  </si>
  <si>
    <t>003H6754</t>
  </si>
  <si>
    <t>003H6755</t>
  </si>
  <si>
    <t>G 2½ A</t>
  </si>
  <si>
    <t>Клапан регулирующий комбинированный седельный проходной с автоматическим ограничением расхода AVQM, с наружной резьбой для применения с приводами, AMV(E) 23, AMV(E) 33, ARV(E) 152, ARV(E) 153; регулируемая среда – вода или 30% водный раствор гликоля; Ру = 25 бар, Тмакс. = 150 °С; материал – высокопрочный чугун</t>
  </si>
  <si>
    <t>003H6756</t>
  </si>
  <si>
    <t>-</t>
  </si>
  <si>
    <t>003H6757</t>
  </si>
  <si>
    <t>003H6758</t>
  </si>
  <si>
    <t>Комплект присоединительных фитингов (2 гайки, 2 патрубка, 2 прокладки) для клапанов AVQM</t>
  </si>
  <si>
    <t>С наружной резьбой R 1/2; материал – латунь</t>
  </si>
  <si>
    <t>С наружной резьбой R 3/4; материал – латунь</t>
  </si>
  <si>
    <t>С наружной резьбой R 1; материал – латунь</t>
  </si>
  <si>
    <t>С наружной резьбой R 1 1/4; материал – латунь</t>
  </si>
  <si>
    <t>С наружной резьбой R 1 1/2; материал – латунь</t>
  </si>
  <si>
    <t>С наружной резьбой R 2; материал – латунь</t>
  </si>
  <si>
    <t>003H6915</t>
  </si>
  <si>
    <t>Фланцы, Ру 25, по EN 1092-2</t>
  </si>
  <si>
    <t>003H6916</t>
  </si>
  <si>
    <t>003H6917</t>
  </si>
  <si>
    <t xml:space="preserve">Клапан регулирующий комбинированный седельный проходной с автоматическим ограничением расхода AFQM, с наружной резьбой для применения с приводами AME 655, AME 658 SU/SD; регулируемая среда – вода или 30% водный раствор гликоля; Тмакс. = 150 °С; материал – чугун </t>
  </si>
  <si>
    <t>Py, бар</t>
  </si>
  <si>
    <t>003G1082</t>
  </si>
  <si>
    <t>AFQM 6</t>
  </si>
  <si>
    <t>003G1083</t>
  </si>
  <si>
    <t>003G1084</t>
  </si>
  <si>
    <t>003G1085</t>
  </si>
  <si>
    <t>Клапан регулирующий комбинированный седельный проходной с автоматическим ограничением расхода AFQM, с наружной резьбой для применения с приводами, AME 655, AME 658 SU/SD (Ду=65-125 мм), AMV (E) 85, AMV (E) 86 (Ду=150- 250 мм.); регулируемая среда – вода или 30% водный раствор гликоля; Ру = 16 бар; Тмакс. = 150 °С (Ду=65-125 мм.), Тмакс. = 140 °С (Ду=150-250 мм.); материал – чугун.</t>
  </si>
  <si>
    <t>003G6056</t>
  </si>
  <si>
    <t>AFQM</t>
  </si>
  <si>
    <t>003G6057</t>
  </si>
  <si>
    <t>003G6058</t>
  </si>
  <si>
    <t>003G6059</t>
  </si>
  <si>
    <t>003G6060</t>
  </si>
  <si>
    <t>003G6061</t>
  </si>
  <si>
    <t>003G6062</t>
  </si>
  <si>
    <t>Клапан регулирующий комбинированный седельный проходной с автоматическим ограничением расхода AFQM, с наружной резьбой для применения с приводами, AME 655, AME 658 SU/SD (Ду=65-125 мм), AMV (E) 85, AMV (E) 86 (Ду=150- 250 мм.); регулируемая среда – вода или 30% водный раствор гликоля; Ру = 25 бар; Тмакс. = 150 °С; материал – чугун.</t>
  </si>
  <si>
    <t>003G1088</t>
  </si>
  <si>
    <t>003G1089</t>
  </si>
  <si>
    <t>003G1090</t>
  </si>
  <si>
    <t>003G1091</t>
  </si>
  <si>
    <t>003G6063</t>
  </si>
  <si>
    <t>003G6064</t>
  </si>
  <si>
    <t>003G6065</t>
  </si>
  <si>
    <t>003G6066</t>
  </si>
  <si>
    <t>003G6067</t>
  </si>
  <si>
    <t>003G6068</t>
  </si>
  <si>
    <t>003G6069</t>
  </si>
  <si>
    <t>3.2.1.4. Электроприводы редукторные с импульсным управлением (трехпозиционные) серии AMV, ARV для седельных регулирующих клапанов и встраиваемые модули</t>
  </si>
  <si>
    <t>Напряжение питания, В</t>
  </si>
  <si>
    <t>Ду управ-ляемого клапана, мм</t>
  </si>
  <si>
    <t>Время перемещения штока на 1 мм, с</t>
  </si>
  <si>
    <t>Приводное усилие,  Н</t>
  </si>
  <si>
    <t>Электроприводы AMV, ARV для применения с клапанами VM 2, VFM 2</t>
  </si>
  <si>
    <t>082G3001</t>
  </si>
  <si>
    <t>AMV 10</t>
  </si>
  <si>
    <t>15–251)</t>
  </si>
  <si>
    <t>PL08-DH-A</t>
  </si>
  <si>
    <t>082G6007</t>
  </si>
  <si>
    <t>ARV 152</t>
  </si>
  <si>
    <t>15–50</t>
  </si>
  <si>
    <t>082G6011</t>
  </si>
  <si>
    <t>ARV 153</t>
  </si>
  <si>
    <t>Электроприводы AMV с возвратной пружиной - шток полностью выдвигается (SD) для применения с клапанами VM 2, VFM 2</t>
  </si>
  <si>
    <t>082G3003</t>
  </si>
  <si>
    <t>AMV 13</t>
  </si>
  <si>
    <r>
      <t>15–25</t>
    </r>
    <r>
      <rPr>
        <vertAlign val="superscript"/>
        <sz val="10"/>
        <color indexed="8"/>
        <rFont val="Arial"/>
        <family val="2"/>
      </rPr>
      <t>1)</t>
    </r>
  </si>
  <si>
    <t>082G3009</t>
  </si>
  <si>
    <t>AMV 23</t>
  </si>
  <si>
    <t>082G3013</t>
  </si>
  <si>
    <t>AMV 33</t>
  </si>
  <si>
    <t>Электроприводы AMV для применения с клапанами VF 3, VRB 2/3, VRG 2/3, VFS 2</t>
  </si>
  <si>
    <t>082G3024</t>
  </si>
  <si>
    <t>AMV 25</t>
  </si>
  <si>
    <t>PL08 HVAC A</t>
  </si>
  <si>
    <t>082H3037</t>
  </si>
  <si>
    <t>AMV 25 SD</t>
  </si>
  <si>
    <t>082H3040</t>
  </si>
  <si>
    <t>AMV 25 SU</t>
  </si>
  <si>
    <t>082G3021</t>
  </si>
  <si>
    <t>AMV 35</t>
  </si>
  <si>
    <r>
      <t>Электроприводы AMV для применения с клапанами VF 3, VRB 2/3, VRG 2/3 (макс. рабочая температура регулируемой среды не более 130</t>
    </r>
    <r>
      <rPr>
        <b/>
        <vertAlign val="superscript"/>
        <sz val="10"/>
        <color indexed="8"/>
        <rFont val="Arial"/>
        <family val="2"/>
      </rPr>
      <t xml:space="preserve"> °</t>
    </r>
    <r>
      <rPr>
        <b/>
        <sz val="10"/>
        <color indexed="8"/>
        <rFont val="Arial"/>
        <family val="2"/>
      </rPr>
      <t>С)Электроприводы AMV для применения с клапанами VF 3, VRB 2/3, VRG 2/3 (макс. рабочая температура регулируемой среды не более 130</t>
    </r>
    <r>
      <rPr>
        <b/>
        <vertAlign val="superscript"/>
        <sz val="10"/>
        <color indexed="8"/>
        <rFont val="Arial"/>
        <family val="2"/>
      </rPr>
      <t xml:space="preserve"> °</t>
    </r>
    <r>
      <rPr>
        <b/>
        <sz val="10"/>
        <color indexed="8"/>
        <rFont val="Arial"/>
        <family val="2"/>
      </rPr>
      <t>С)</t>
    </r>
  </si>
  <si>
    <t>082H0163</t>
  </si>
  <si>
    <t>AMV 435</t>
  </si>
  <si>
    <t>15-80</t>
  </si>
  <si>
    <t>7,5/15</t>
  </si>
  <si>
    <t>PL08 HVAC А</t>
  </si>
  <si>
    <t>Электроприводы AMV для применения с клапанами VF 3, VRB 2/3, VRG 2/3</t>
  </si>
  <si>
    <t>082H0123</t>
  </si>
  <si>
    <t>AMV 438 SU</t>
  </si>
  <si>
    <t>15-50</t>
  </si>
  <si>
    <r>
      <t>Электроприводы AME 655, 658 SD,  658 SU для применения с клапанами VFM 2, VF 3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65–100 мм), VFS 2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100 мм), VFG2, VFGS2, VFG33 cо встроенной возможностью импульсного управленияЭлектроприводы AME 655, 658 SD,  658 SU для применения с клапанами VFM 2, VF 3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65–100 мм), VFS 2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100 мм), VFG2, VFGS2, VFG33 cо встроенной возможностью импульсного управления</t>
    </r>
  </si>
  <si>
    <t>082G3442</t>
  </si>
  <si>
    <t>AME 655</t>
  </si>
  <si>
    <r>
      <t xml:space="preserve">65–250 </t>
    </r>
    <r>
      <rPr>
        <vertAlign val="superscript"/>
        <sz val="10"/>
        <color indexed="8"/>
        <rFont val="Arial"/>
        <family val="2"/>
      </rPr>
      <t>2)65–250 2)</t>
    </r>
  </si>
  <si>
    <t>3/6</t>
  </si>
  <si>
    <t>082G3443</t>
  </si>
  <si>
    <t>082G3448</t>
  </si>
  <si>
    <t>AME 658 SD</t>
  </si>
  <si>
    <t>4/6</t>
  </si>
  <si>
    <t>082G3449</t>
  </si>
  <si>
    <t>082G3450</t>
  </si>
  <si>
    <t>AME 658 SU</t>
  </si>
  <si>
    <t>082G3451</t>
  </si>
  <si>
    <r>
      <t>Электроприводы AME 855 для применения с клапанами VF 3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200–300 мм).</t>
    </r>
  </si>
  <si>
    <t>082G3510</t>
  </si>
  <si>
    <t>AME 855</t>
  </si>
  <si>
    <t>200-300</t>
  </si>
  <si>
    <t>082G3511</t>
  </si>
  <si>
    <t>230/115</t>
  </si>
  <si>
    <r>
      <t>1)</t>
    </r>
    <r>
      <rPr>
        <sz val="10"/>
        <color indexed="8"/>
        <rFont val="Arial"/>
        <family val="2"/>
      </rPr>
      <t xml:space="preserve"> При применении с клапаном VFM 2 данный электропривод может быть установлен только на клапаны 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15 и 20 мм.</t>
    </r>
  </si>
  <si>
    <r>
      <t>2)</t>
    </r>
    <r>
      <rPr>
        <sz val="10"/>
        <color indexed="8"/>
        <rFont val="Arial"/>
        <family val="2"/>
      </rPr>
      <t xml:space="preserve"> С клапанами VF 3 (Д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65–80 мм), VFG2, VFGS2, VFG33  необходимо использовать соответствующие адаптеры. Заказываются отдельно</t>
    </r>
  </si>
  <si>
    <r>
      <t>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управляемого клапана, мм</t>
    </r>
  </si>
  <si>
    <t>Электроприводы AMV 85/86 для применения с клапанами VF 3, VFS 2</t>
  </si>
  <si>
    <t>082G1451</t>
  </si>
  <si>
    <t>AMV 85</t>
  </si>
  <si>
    <r>
      <t>65–150</t>
    </r>
    <r>
      <rPr>
        <vertAlign val="superscript"/>
        <sz val="10"/>
        <color indexed="8"/>
        <rFont val="Arial"/>
        <family val="2"/>
      </rPr>
      <t>1)</t>
    </r>
  </si>
  <si>
    <t xml:space="preserve"> PL08-IWKB</t>
  </si>
  <si>
    <t>082G1461</t>
  </si>
  <si>
    <t>AMV 86</t>
  </si>
  <si>
    <t>Модули, встраиваемые в электроприводы AMV 23, AMV 33, AMV 85, AMV 86, ARV 152, ARV 153</t>
  </si>
  <si>
    <t>082G3201</t>
  </si>
  <si>
    <t xml:space="preserve">End Sw </t>
  </si>
  <si>
    <t>2 концевых переключателя для AMV 23, AMV 33, ARV 152, ARV 153</t>
  </si>
  <si>
    <t>082G3202</t>
  </si>
  <si>
    <t>End Sw and pot</t>
  </si>
  <si>
    <t>2 концевых переключателя и потенциометр 10 кОм для  AMV 23, AMV 33, ARV 152, ARV 153</t>
  </si>
  <si>
    <t>082G3203</t>
  </si>
  <si>
    <t>2 концевых переключателя и потенциометр 1 кОм для AMV 23, AMV 33, ARV 152, ARV 153</t>
  </si>
  <si>
    <t>082H7082</t>
  </si>
  <si>
    <t>2 концевых переключателя и потенциометр 10 кОм для AMV 85/230</t>
  </si>
  <si>
    <t>082H7080</t>
  </si>
  <si>
    <t>2 концевых переключателя и потенциометр 10 кОм для AMV 86/230</t>
  </si>
  <si>
    <t>082H7051</t>
  </si>
  <si>
    <t>2 концевых переключателя для AMV 86/230</t>
  </si>
  <si>
    <t>082H7071</t>
  </si>
  <si>
    <t>2 концевых переключателя для AMV 85/230</t>
  </si>
  <si>
    <t>Дополнительные принадлежности</t>
  </si>
  <si>
    <t>065Z0311</t>
  </si>
  <si>
    <t>Переходник AMV(E) 25, 35 на новые версии клапанов VF3, VRG2/3,VRB2/3 (Ду = 15–50 мм)</t>
  </si>
  <si>
    <t>065Z0312</t>
  </si>
  <si>
    <t>Переходник AMV(E) 55, 56, AME 655, 658 на новые версии клапанов VF3 (Ду = 65–80 мм)</t>
  </si>
  <si>
    <t>PL08 IWKB</t>
  </si>
  <si>
    <t>065Z0313</t>
  </si>
  <si>
    <t>Переходник AMV(E) 435, 445 на старые версии клапанов VF3, VRG2/3,VRB2/3 (Ду = 15–50 мм)</t>
  </si>
  <si>
    <t>065B3527</t>
  </si>
  <si>
    <t>Адаптер-удлинитель штока для монтажа AME 655, 658 SD, 658 SU на клапаны серии VFG(S)                      (Ду = 15–250 мм)</t>
  </si>
  <si>
    <r>
      <t xml:space="preserve">1) </t>
    </r>
    <r>
      <rPr>
        <sz val="10"/>
        <color indexed="8"/>
        <rFont val="Arial"/>
        <family val="2"/>
      </rPr>
      <t xml:space="preserve"> С клапанами VF 3 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125–150 мм, с клапаном VFS 2 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65–100 мм.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</si>
  <si>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3.2.1.5. Электроприводы редукторные с аналоговым управлением (сигналом 0(2)–10 В или  0(4)–20 мА) серии AME, ARE для седельных регулирующих клапанов </t>
  </si>
  <si>
    <r>
      <t>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управляемого клапана, ммД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управляемого клапана, мм</t>
    </r>
  </si>
  <si>
    <t>Приводное усилие, Н</t>
  </si>
  <si>
    <t>Электроприводы AME, ARE для применения с клапанами  VM 2, VFM 2</t>
  </si>
  <si>
    <t>082G3005</t>
  </si>
  <si>
    <t>AME 10</t>
  </si>
  <si>
    <r>
      <t>15–25</t>
    </r>
    <r>
      <rPr>
        <vertAlign val="superscript"/>
        <sz val="10"/>
        <color indexed="8"/>
        <rFont val="Arial"/>
        <family val="2"/>
      </rPr>
      <t>1)15–251)</t>
    </r>
  </si>
  <si>
    <t>082G6015</t>
  </si>
  <si>
    <t>ARE 152</t>
  </si>
  <si>
    <t>082G6017</t>
  </si>
  <si>
    <t>ARE 153</t>
  </si>
  <si>
    <r>
      <t>Электроприводы AME с возвратной пружиной -  шток полностью выдвигается (SD) для применения с клапанами VM 2, VFM 2,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VZЭлектроприводы AME с возвратной пружиной -  шток полностью выдвигается (SD) для применения с клапанами VM 2, VFM 2,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VZ</t>
    </r>
  </si>
  <si>
    <t>082G3006</t>
  </si>
  <si>
    <t>AME 13</t>
  </si>
  <si>
    <r>
      <t>15–25</t>
    </r>
    <r>
      <rPr>
        <vertAlign val="superscript"/>
        <sz val="10"/>
        <color indexed="8"/>
        <rFont val="Arial"/>
        <family val="2"/>
      </rPr>
      <t>2)15–252)</t>
    </r>
  </si>
  <si>
    <t>082H3044</t>
  </si>
  <si>
    <r>
      <t>AME 13 SU</t>
    </r>
    <r>
      <rPr>
        <vertAlign val="superscript"/>
        <sz val="10"/>
        <color indexed="8"/>
        <rFont val="Arial"/>
        <family val="2"/>
      </rPr>
      <t>2)AME 13 SU2)</t>
    </r>
  </si>
  <si>
    <t>082G3016</t>
  </si>
  <si>
    <t>AME 23</t>
  </si>
  <si>
    <t>082G3018</t>
  </si>
  <si>
    <t>AME 33</t>
  </si>
  <si>
    <t>Электроприводы AME для применения с клапанами VF 3, VRB 2/3, VRG 2/3, VFS 2</t>
  </si>
  <si>
    <t>082G3025</t>
  </si>
  <si>
    <t>AME 25</t>
  </si>
  <si>
    <t>082H3038</t>
  </si>
  <si>
    <r>
      <t>AME 25 SD</t>
    </r>
    <r>
      <rPr>
        <vertAlign val="superscript"/>
        <sz val="10"/>
        <color indexed="8"/>
        <rFont val="Arial"/>
        <family val="2"/>
      </rPr>
      <t>3)AME 25 SD3)</t>
    </r>
  </si>
  <si>
    <t>082H3041</t>
  </si>
  <si>
    <r>
      <t>AME 25 SU</t>
    </r>
    <r>
      <rPr>
        <vertAlign val="superscript"/>
        <sz val="10"/>
        <color indexed="8"/>
        <rFont val="Arial"/>
        <family val="2"/>
      </rPr>
      <t>2)AME 25 SU2)</t>
    </r>
  </si>
  <si>
    <t>082G3022</t>
  </si>
  <si>
    <t>AME 35</t>
  </si>
  <si>
    <r>
      <t>1)</t>
    </r>
    <r>
      <rPr>
        <sz val="10"/>
        <color indexed="8"/>
        <rFont val="Arial"/>
        <family val="2"/>
      </rPr>
      <t xml:space="preserve"> При применении с клапаном VFM 2 данный электропривод может быть установлен только на клапаны Д</t>
    </r>
    <r>
      <rPr>
        <vertAlign val="subscript"/>
        <sz val="10"/>
        <color indexed="8"/>
        <rFont val="Arial"/>
        <family val="2"/>
      </rPr>
      <t>у</t>
    </r>
    <r>
      <rPr>
        <sz val="10"/>
        <color indexed="8"/>
        <rFont val="Arial"/>
        <family val="2"/>
      </rPr>
      <t xml:space="preserve"> = 15 и 20 мм.
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SU – наличие возвратной пружины, которая перемещает шток привода в верхнее положение при отключении электропитания.
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SD – наличие возвратной пружины, которая перемещает шток привода в нижнее положение при отключении электропитания.</t>
    </r>
  </si>
  <si>
    <r>
      <t>Электроприводы AME для применения с клапанами VF 3, VRB 2/3, VRG 2/3 (макс. рабочая температура регулируемой среды не более 130</t>
    </r>
    <r>
      <rPr>
        <b/>
        <vertAlign val="superscript"/>
        <sz val="10"/>
        <color indexed="8"/>
        <rFont val="Arial"/>
        <family val="2"/>
      </rPr>
      <t xml:space="preserve"> °</t>
    </r>
    <r>
      <rPr>
        <b/>
        <sz val="10"/>
        <color indexed="8"/>
        <rFont val="Arial"/>
        <family val="2"/>
      </rPr>
      <t>С)Электроприводы AME для применения с клапанами VF 3, VRB 2/3, VRG 2/3 (макс. рабочая температура регулируемой среды не более 130</t>
    </r>
    <r>
      <rPr>
        <b/>
        <vertAlign val="superscript"/>
        <sz val="10"/>
        <color indexed="8"/>
        <rFont val="Arial"/>
        <family val="2"/>
      </rPr>
      <t xml:space="preserve"> °</t>
    </r>
    <r>
      <rPr>
        <b/>
        <sz val="10"/>
        <color indexed="8"/>
        <rFont val="Arial"/>
        <family val="2"/>
      </rPr>
      <t>С)</t>
    </r>
  </si>
  <si>
    <t>082H0161</t>
  </si>
  <si>
    <t>AME 435</t>
  </si>
  <si>
    <t>082H0053</t>
  </si>
  <si>
    <t>AME 445</t>
  </si>
  <si>
    <t>Электроприводы AME для применения с клапанами VF 3, VRB 2/3, VRG 2/3</t>
  </si>
  <si>
    <t>082H0121</t>
  </si>
  <si>
    <t>AME 438 SU</t>
  </si>
  <si>
    <r>
      <t>Электроприводы AME 655, 658 SD, 658 SU для применения с клапанами VFM 2, VF 3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65–100 мм), VFS 2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100 мм), VFG2, VFGS2, VFG33 cо встроенной возможностью импульсного управленияЭлектроприводы AME 655, 658 SD, 658 SU для применения с клапанами VFM 2, VF 3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65–100 мм), VFS 2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100 мм), VFG2, VFGS2, VFG33 cо встроенной возможностью импульсного управления</t>
    </r>
  </si>
  <si>
    <r>
      <t>65–250</t>
    </r>
    <r>
      <rPr>
        <vertAlign val="superscript"/>
        <sz val="10"/>
        <color indexed="8"/>
        <rFont val="Arial"/>
        <family val="2"/>
      </rPr>
      <t>1)65–2501)</t>
    </r>
  </si>
  <si>
    <r>
      <t>Электроприводы AME 855 для применения с клапанами VF 3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200–300 мм).Электроприводы AME 855 для применения с клапанами VF 3 (Д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200–300 мм).</t>
    </r>
  </si>
  <si>
    <t>Электроприводы AME 85/86 для применения с клапанами VF 3, VFS 2</t>
  </si>
  <si>
    <t>082G1452</t>
  </si>
  <si>
    <t>AME 85</t>
  </si>
  <si>
    <r>
      <t>65–150</t>
    </r>
    <r>
      <rPr>
        <vertAlign val="superscript"/>
        <sz val="10"/>
        <color indexed="8"/>
        <rFont val="Arial"/>
        <family val="2"/>
      </rPr>
      <t>2)</t>
    </r>
  </si>
  <si>
    <t>082G1462</t>
  </si>
  <si>
    <t>AME 86</t>
  </si>
  <si>
    <t xml:space="preserve">1) С клапанами VF 3 (Ду = 65–80 мм), VFG2, VFGS2, VFG33  необходимо использовать соответствующие адаптеры. Заказываются отдельно
2) С клапаном VF 3 Ду = 125–150 мм, с клапаном VFS 2 Ду = 65–100 мм.
</t>
  </si>
  <si>
    <t>3.2.2. Поворотные регулирующие клапаны и электроприводы к ним</t>
  </si>
  <si>
    <t>3.2.2.1. Трехходовые клапаны</t>
  </si>
  <si>
    <r>
      <t>Клапан регулирующий HRB 3 с внутренней резьбой для применения с приводами AMВ; регулируемая среда – вода;  Р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 xml:space="preserve"> = 10 бар,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= 110 °С;  материал –  латуньКлапан регулирующий HRB 3 с внутренней резьбой для применения с приводами AMВ; регулируемая среда – вода;  Р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 xml:space="preserve"> = 10 бар,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= 110 °С;  материал –  латунь</t>
    </r>
  </si>
  <si>
    <t>065Z0399</t>
  </si>
  <si>
    <t>HRB 3</t>
  </si>
  <si>
    <r>
      <t>R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½R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½</t>
    </r>
  </si>
  <si>
    <t>PL08-RV</t>
  </si>
  <si>
    <t>065Z0400</t>
  </si>
  <si>
    <t>065Z0401</t>
  </si>
  <si>
    <t>065Z0402</t>
  </si>
  <si>
    <t>065Z0403</t>
  </si>
  <si>
    <t>065Z0404</t>
  </si>
  <si>
    <r>
      <t>R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¾ R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¾ </t>
    </r>
  </si>
  <si>
    <t>065Z0405</t>
  </si>
  <si>
    <t>065Z0406</t>
  </si>
  <si>
    <r>
      <t>R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1R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1</t>
    </r>
  </si>
  <si>
    <t>065Z0407</t>
  </si>
  <si>
    <t>065Z0408</t>
  </si>
  <si>
    <r>
      <t>R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1¼R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1¼</t>
    </r>
  </si>
  <si>
    <t>065Z0409</t>
  </si>
  <si>
    <r>
      <t>R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1</t>
    </r>
    <r>
      <rPr>
        <sz val="10"/>
        <color indexed="8"/>
        <rFont val="Myriad Pro"/>
        <family val="2"/>
      </rPr>
      <t>½R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1</t>
    </r>
    <r>
      <rPr>
        <sz val="10"/>
        <color indexed="8"/>
        <rFont val="Myriad Pro"/>
        <family val="2"/>
      </rPr>
      <t>½</t>
    </r>
  </si>
  <si>
    <t>065Z0410</t>
  </si>
  <si>
    <r>
      <t>R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2R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2</t>
    </r>
  </si>
  <si>
    <r>
      <t>Клапан регулирующий HFE 3 фланцевый для применения с приводами AMВ;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110 °С;  материал – чугун</t>
    </r>
  </si>
  <si>
    <t>065Z0428</t>
  </si>
  <si>
    <t>HFE 3</t>
  </si>
  <si>
    <t>065Z0429</t>
  </si>
  <si>
    <t>065Z0430</t>
  </si>
  <si>
    <t>065Z0431</t>
  </si>
  <si>
    <t>065Z0432</t>
  </si>
  <si>
    <t>065Z0433</t>
  </si>
  <si>
    <t>065Z0434</t>
  </si>
  <si>
    <t>065Z0435</t>
  </si>
  <si>
    <t>065Z0436</t>
  </si>
  <si>
    <t>065Z0437</t>
  </si>
  <si>
    <t>3.2.2.2. Электроприводы серии  AMB для поворотных регулирующих клапанов серий HRB и HFE</t>
  </si>
  <si>
    <r>
      <t>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управ-ляемого клапана, ммД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управ-ляемого клапана, ммД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управ-ляемого клапана, мм</t>
    </r>
  </si>
  <si>
    <r>
      <t>Время поворота на 90</t>
    </r>
    <r>
      <rPr>
        <b/>
        <vertAlign val="superscript"/>
        <sz val="10"/>
        <color indexed="8"/>
        <rFont val="Arial"/>
        <family val="2"/>
      </rPr>
      <t>о</t>
    </r>
    <r>
      <rPr>
        <b/>
        <sz val="10"/>
        <color indexed="8"/>
        <rFont val="Arial"/>
        <family val="2"/>
      </rPr>
      <t>, сВремя поворота на 90</t>
    </r>
    <r>
      <rPr>
        <b/>
        <vertAlign val="superscript"/>
        <sz val="10"/>
        <color indexed="8"/>
        <rFont val="Arial"/>
        <family val="2"/>
      </rPr>
      <t>о</t>
    </r>
    <r>
      <rPr>
        <b/>
        <sz val="10"/>
        <color indexed="8"/>
        <rFont val="Arial"/>
        <family val="2"/>
      </rPr>
      <t>, сВремя поворота на 90</t>
    </r>
    <r>
      <rPr>
        <b/>
        <vertAlign val="superscript"/>
        <sz val="10"/>
        <color indexed="8"/>
        <rFont val="Arial"/>
        <family val="2"/>
      </rPr>
      <t>о</t>
    </r>
    <r>
      <rPr>
        <b/>
        <sz val="10"/>
        <color indexed="8"/>
        <rFont val="Arial"/>
        <family val="2"/>
      </rPr>
      <t>, с</t>
    </r>
  </si>
  <si>
    <t>Крутящий момент, Н • м</t>
  </si>
  <si>
    <t>Электроприводы с импульсным управлением (трехпозиционные) AMB 162</t>
  </si>
  <si>
    <t>082H0210</t>
  </si>
  <si>
    <t>AMB 162</t>
  </si>
  <si>
    <t>082H0211</t>
  </si>
  <si>
    <t>082H0212</t>
  </si>
  <si>
    <t>082H0213</t>
  </si>
  <si>
    <t>082H0214</t>
  </si>
  <si>
    <t>082H0220</t>
  </si>
  <si>
    <t>082H0221</t>
  </si>
  <si>
    <t>082H0222</t>
  </si>
  <si>
    <t>082H0223</t>
  </si>
  <si>
    <t>082H0224</t>
  </si>
  <si>
    <t>Электроприводы с импульсным управлением (трехпозиционные), со встроенным концевым выключателем, AMB 162</t>
  </si>
  <si>
    <t>082H0215</t>
  </si>
  <si>
    <t>082H0216</t>
  </si>
  <si>
    <t>082H0217</t>
  </si>
  <si>
    <t>082H0218</t>
  </si>
  <si>
    <t>082H0219</t>
  </si>
  <si>
    <t>082H0225</t>
  </si>
  <si>
    <t>082H0226</t>
  </si>
  <si>
    <t>082H0227</t>
  </si>
  <si>
    <t>082H0228</t>
  </si>
  <si>
    <t>082H0229</t>
  </si>
  <si>
    <t>Электроприводы с импульсным управлением (трехпозиционные) AMB 182</t>
  </si>
  <si>
    <t>082H0231</t>
  </si>
  <si>
    <t>AMB 182</t>
  </si>
  <si>
    <t>65-100¹⁾</t>
  </si>
  <si>
    <t>082H0232</t>
  </si>
  <si>
    <t>082H0233</t>
  </si>
  <si>
    <r>
      <t>125-150</t>
    </r>
    <r>
      <rPr>
        <sz val="10"/>
        <color indexed="8"/>
        <rFont val="Myriad Pro"/>
        <family val="2"/>
      </rPr>
      <t>¹⁾125-150¹⁾</t>
    </r>
  </si>
  <si>
    <t>082H0234</t>
  </si>
  <si>
    <t>082H0237</t>
  </si>
  <si>
    <t>082H0238</t>
  </si>
  <si>
    <t>Электроприводы с импульсным управлением (трехпозиционные), со встроенным концевым выключателем, AMB 182</t>
  </si>
  <si>
    <t>082H0235</t>
  </si>
  <si>
    <r>
      <t>125-150</t>
    </r>
    <r>
      <rPr>
        <sz val="10"/>
        <color indexed="8"/>
        <rFont val="Myriad Pro"/>
        <family val="2"/>
      </rPr>
      <t>¹⁾</t>
    </r>
  </si>
  <si>
    <t>082H0236</t>
  </si>
  <si>
    <t>082H0239</t>
  </si>
  <si>
    <t>082H0240</t>
  </si>
  <si>
    <t>Электроприводы с аналоговым управлением (сигналом 0(2)–10 В или 0(4)–20 мА) серии AMВ</t>
  </si>
  <si>
    <t>082H0230</t>
  </si>
  <si>
    <t>15/30/60/120/240/480</t>
  </si>
  <si>
    <t>082H0241</t>
  </si>
  <si>
    <t>65–150¹⁾</t>
  </si>
  <si>
    <r>
      <t>¹⁾</t>
    </r>
    <r>
      <rPr>
        <sz val="10"/>
        <color indexed="8"/>
        <rFont val="Arial"/>
        <family val="2"/>
      </rPr>
      <t xml:space="preserve"> Возможно применение с клапанами Ду=15-150</t>
    </r>
  </si>
  <si>
    <t>3.2.3. Клапаны и электроприводы для автоматизации местных вентиляционных установок</t>
  </si>
  <si>
    <t>3.2.3.1. Двухходовые (проходные) клапаны</t>
  </si>
  <si>
    <r>
      <t>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</t>
    </r>
  </si>
  <si>
    <r>
      <t>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 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 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 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/ч </t>
    </r>
  </si>
  <si>
    <r>
      <t>Клапан регулирующий  двухходовой  VZ 2 c наружной  резьбой; регулируемая среда – вода или 50% водный раствор гликоля;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120 °С; материал – латунь; ход штока 5,5 мм, для применения с приводами AMV(E) 13SU, AMV(E) 130, 140,130H,140HКлапан регулирующий  двухходовой  VZ 2 c наружной  резьбой; регулируемая среда – вода или 50% водный раствор гликоля;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120 °С; материал – латунь; ход штока 5,5 мм, для применения с приводами AMV(E) 13SU, AMV(E) 130, 140,130H,140HКлапан регулирующий  двухходовой  VZ 2 c наружной  резьбой; регулируемая среда – вода или 50% водный раствор гликоля;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120 °С; материал – латунь; ход штока 5,5 мм, для применения с приводами AMV(E) 13SU, AMV(E) 130, 140,130H,140HКлапан регулирующий  двухходовой  VZ 2 c наружной  резьбой; регулируемая среда – вода или 50% водный раствор гликоля;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120 °С; материал – латунь; ход штока 5,5 мм, для применения с приводами AMV(E) 13SU, AMV(E) 130, 140,130H,140H</t>
    </r>
  </si>
  <si>
    <t>065Z5310</t>
  </si>
  <si>
    <t>VZ 2</t>
  </si>
  <si>
    <t>065Z5311</t>
  </si>
  <si>
    <t>065Z5312</t>
  </si>
  <si>
    <t>065Z5313</t>
  </si>
  <si>
    <t>065Z5314</t>
  </si>
  <si>
    <t>065Z5315</t>
  </si>
  <si>
    <t>065Z5320</t>
  </si>
  <si>
    <t>G ¾</t>
  </si>
  <si>
    <t>065Z5321</t>
  </si>
  <si>
    <r>
      <t>Клапан регулирующий  двухходовой  VZ 3 c наружной  резьбой; регулируемая среда – вода или 50% водный раствор гликоля;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120 °С; материал – латунь; ход штока 5,5 мм, для применения с приводами AMV(E) 13SU, AMV(E) 130, 140,130H,140HКлапан регулирующий  двухходовой  VZ 3 c наружной  резьбой; регулируемая среда – вода или 50% водный раствор гликоля;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120 °С; материал – латунь; ход штока 5,5 мм, для применения с приводами AMV(E) 13SU, AMV(E) 130, 140,130H,140HКлапан регулирующий  двухходовой  VZ 3 c наружной  резьбой; регулируемая среда – вода или 50% водный раствор гликоля;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120 °С; материал – латунь; ход штока 5,5 мм, для применения с приводами AMV(E) 13SU, AMV(E) 130, 140,130H,140HКлапан регулирующий  двухходовой  VZ 3 c наружной  резьбой; регулируемая среда – вода или 50% водный раствор гликоля;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120 °С; материал – латунь; ход штока 5,5 мм, для применения с приводами AMV(E) 13SU, AMV(E) 130, 140,130H,140H</t>
    </r>
  </si>
  <si>
    <t>065Z5410</t>
  </si>
  <si>
    <t>VZ 3</t>
  </si>
  <si>
    <t>065Z5411</t>
  </si>
  <si>
    <t>065Z5412</t>
  </si>
  <si>
    <t>065Z5413</t>
  </si>
  <si>
    <t>065Z5414</t>
  </si>
  <si>
    <t>065Z5415</t>
  </si>
  <si>
    <t>065Z5420</t>
  </si>
  <si>
    <t>065Z5421</t>
  </si>
  <si>
    <r>
      <t>Клапан регулирующий  двухходовой  VZ 4 c наружной  резьбой; регулируемая среда – вода или 50% водный раствор гликоля;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120 °С; материал – латунь; ход штока 5,5 мм, для применения с приводами AMV(E) 13SU, AMV(E) 130, 140,130H,140HКлапан регулирующий  двухходовой  VZ 4 c наружной  резьбой; регулируемая среда – вода или 50% водный раствор гликоля;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120 °С; материал – латунь; ход штока 5,5 мм, для применения с приводами AMV(E) 13SU, AMV(E) 130, 140,130H,140HКлапан регулирующий  двухходовой  VZ 4 c наружной  резьбой; регулируемая среда – вода или 50% водный раствор гликоля;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120 °С; материал – латунь; ход штока 5,5 мм, для применения с приводами AMV(E) 13SU, AMV(E) 130, 140,130H,140H</t>
    </r>
  </si>
  <si>
    <t>065Z5510</t>
  </si>
  <si>
    <t>VZ 4</t>
  </si>
  <si>
    <t>065Z5511</t>
  </si>
  <si>
    <t>065Z5512</t>
  </si>
  <si>
    <t>065Z5513</t>
  </si>
  <si>
    <t>065Z5514</t>
  </si>
  <si>
    <t>065Z5515</t>
  </si>
  <si>
    <t>065Z5520</t>
  </si>
  <si>
    <t>065Z5521</t>
  </si>
  <si>
    <r>
      <t>Клапан регулирующий  двухходовой  VZL 2 c наружной  резьбой; регулируемая среда – вода или 50% водный раствор гликоля;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120 °С; материал – латунь; ход штока 2,8 мм, для применения с приводами AMV(E) 13SU, AMV(E) 130, 140,130H,140H и TWA-ZКлапан регулирующий  двухходовой  VZL 2 c наружной  резьбой; регулируемая среда – вода или 50% водный раствор гликоля;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120 °С; материал – латунь; ход штока 2,8 мм, для применения с приводами AMV(E) 13SU, AMV(E) 130, 140,130H,140H и TWA-ZКлапан регулирующий  двухходовой  VZL 2 c наружной  резьбой; регулируемая среда – вода или 50% водный раствор гликоля;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120 °С; материал – латунь; ход штока 2,8 мм, для применения с приводами AMV(E) 13SU, AMV(E) 130, 140,130H,140H и TWA-Z</t>
    </r>
  </si>
  <si>
    <t>065Z2070</t>
  </si>
  <si>
    <t>VZL 2</t>
  </si>
  <si>
    <t>065Z2071</t>
  </si>
  <si>
    <t>065Z2072</t>
  </si>
  <si>
    <t>065Z2073</t>
  </si>
  <si>
    <t>065Z2074</t>
  </si>
  <si>
    <t>065Z2075</t>
  </si>
  <si>
    <t>065Z2076</t>
  </si>
  <si>
    <r>
      <t>Клапан регулирующий  двухходовой  VZL 3 c наружной  резьбой; регулируемая среда – вода или 50% водный раствор гликоля;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120 °С; материал – латунь; ход штока 2,8 мм, для применения с приводами AMV(E) 13SU, AMV(E) 130, 140,130H,140H и TWA-ZКлапан регулирующий  двухходовой  VZL 3 c наружной  резьбой; регулируемая среда – вода или 50% водный раствор гликоля;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120 °С; материал – латунь; ход штока 2,8 мм, для применения с приводами AMV(E) 13SU, AMV(E) 130, 140,130H,140H и TWA-Z</t>
    </r>
  </si>
  <si>
    <t>065Z2080</t>
  </si>
  <si>
    <t>VZL 3</t>
  </si>
  <si>
    <t>065Z2081</t>
  </si>
  <si>
    <t>065Z2082</t>
  </si>
  <si>
    <t>065Z2083</t>
  </si>
  <si>
    <t>065Z2084</t>
  </si>
  <si>
    <t>065Z2085</t>
  </si>
  <si>
    <t>065Z2086</t>
  </si>
  <si>
    <r>
      <t>Клапан регулирующий  двухходовой  VZL 4 c наружной  резьбой; регулируемая среда – вода или 50% водный раствор гликоля;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120 °С; материал – латунь; ход штока 2,8 мм, для применения с приводами AMV(E) 13SU, AMV(E) 130, 140,130H,140H и TWA-ZКлапан регулирующий  двухходовой  VZL 4 c наружной  резьбой; регулируемая среда – вода или 50% водный раствор гликоля;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120 °С; материал – латунь; ход штока 2,8 мм, для применения с приводами AMV(E) 13SU, AMV(E) 130, 140,130H,140H и TWA-Z</t>
    </r>
  </si>
  <si>
    <t>065Z2090</t>
  </si>
  <si>
    <t>VZL 4</t>
  </si>
  <si>
    <t>065Z2091</t>
  </si>
  <si>
    <t>065Z2092</t>
  </si>
  <si>
    <t>065Z2093</t>
  </si>
  <si>
    <t>065Z2094</t>
  </si>
  <si>
    <t>065Z2095</t>
  </si>
  <si>
    <t>065Z2096</t>
  </si>
  <si>
    <t>Комплект присоединительных фитингов (2 гайки, 2 патрубка, 2 прокладки) для клапанов VZ 2,VZ 3,VZ 4, VZL 2,VZL 3,VZL 4</t>
  </si>
  <si>
    <t>065Z7015</t>
  </si>
  <si>
    <t>065Z7016</t>
  </si>
  <si>
    <t>065Z7017</t>
  </si>
  <si>
    <t>Электроприводы AMV для применения с клапанами VZ, VZL</t>
  </si>
  <si>
    <t>082H8036</t>
  </si>
  <si>
    <t>AMV 130</t>
  </si>
  <si>
    <t>082H8037</t>
  </si>
  <si>
    <t>082H8038</t>
  </si>
  <si>
    <t>AMV 140</t>
  </si>
  <si>
    <t>082H8039</t>
  </si>
  <si>
    <t>082H8040</t>
  </si>
  <si>
    <t>AMV 130H</t>
  </si>
  <si>
    <t>082H8041</t>
  </si>
  <si>
    <t>082H8042</t>
  </si>
  <si>
    <t>AMV 140H</t>
  </si>
  <si>
    <t>082H8043</t>
  </si>
  <si>
    <t>3.2.3.2. Термоэлектрические приводы серии TWA для применения с клапанами типа RA-C, CFD, RTD</t>
  </si>
  <si>
    <t>Термоэлектрический привод TWA-Z для клапанов AB-QM, VZL 2, VZL 3, VZL 4</t>
  </si>
  <si>
    <t>082F1260</t>
  </si>
  <si>
    <t>TWA-Z</t>
  </si>
  <si>
    <t>Нормально открытый</t>
  </si>
  <si>
    <t>PL28-BV</t>
  </si>
  <si>
    <t>082F1262</t>
  </si>
  <si>
    <t>Нормально закрытый</t>
  </si>
  <si>
    <t>082F1264</t>
  </si>
  <si>
    <t>082F1266</t>
  </si>
  <si>
    <t>Термоэлектрический привод TWA-ZL для клапанов VZL 2, VZL 3, VZL 4</t>
  </si>
  <si>
    <t>082H3100</t>
  </si>
  <si>
    <t>TWA-ZL NC</t>
  </si>
  <si>
    <t>082H3101</t>
  </si>
  <si>
    <t>TWA-ZL NO</t>
  </si>
  <si>
    <t>082H3102</t>
  </si>
  <si>
    <t>082H3103</t>
  </si>
  <si>
    <t>3.2.4. Двухпозиционные клапаны для местных вентиляционных установок</t>
  </si>
  <si>
    <t>3.2.4.1. Двухходовые (проходные) клапаны</t>
  </si>
  <si>
    <r>
      <t>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</t>
    </r>
  </si>
  <si>
    <r>
      <t>Клапан шаровой двухпозиционный AMZ112 c внутренней  резьбой;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130 °С; материал – латунь никелированная, время закрытия 30 с/90°, в комплекте с электроприводом, U = 220 В</t>
    </r>
  </si>
  <si>
    <t>082G5406</t>
  </si>
  <si>
    <t>AMZ 112</t>
  </si>
  <si>
    <r>
      <t>R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½</t>
    </r>
  </si>
  <si>
    <t xml:space="preserve"> PL08 HVAC V</t>
  </si>
  <si>
    <t>082G5407</t>
  </si>
  <si>
    <r>
      <t>R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¾</t>
    </r>
  </si>
  <si>
    <t>082G5408</t>
  </si>
  <si>
    <r>
      <t>R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1</t>
    </r>
  </si>
  <si>
    <t>082G5409</t>
  </si>
  <si>
    <r>
      <t>R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1</t>
    </r>
    <r>
      <rPr>
        <sz val="10"/>
        <color indexed="8"/>
        <rFont val="Calibri"/>
        <family val="2"/>
      </rPr>
      <t>¼</t>
    </r>
  </si>
  <si>
    <t>082G5410</t>
  </si>
  <si>
    <r>
      <t>R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1½</t>
    </r>
  </si>
  <si>
    <t>082G5411</t>
  </si>
  <si>
    <r>
      <t>R</t>
    </r>
    <r>
      <rPr>
        <vertAlign val="sub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2</t>
    </r>
  </si>
  <si>
    <r>
      <t>Клапан шаровой двухпозиционный AMZ112 c внутренней  резьбой;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 = 16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130 °С; материал – латунь никелированная, время  закрытия 30 с/90°, в комплекте с электроприводом, U = 24 В</t>
    </r>
  </si>
  <si>
    <t>082G5400</t>
  </si>
  <si>
    <t>082G5401</t>
  </si>
  <si>
    <t>082G5402</t>
  </si>
  <si>
    <t>082G5403</t>
  </si>
  <si>
    <t>082G5404</t>
  </si>
  <si>
    <t>082G5405</t>
  </si>
  <si>
    <t>3.2.4.2. Трехходовые клапаны</t>
  </si>
  <si>
    <r>
      <t>Д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>, мм</t>
    </r>
  </si>
  <si>
    <r>
      <t>Клапан шаровой двухпозиционный разделительный  AMZ 113 c внутренней  резьбой;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перепад давления на клапане не более 2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130 °С; время  закрытия – 60 с; материал – латунь никелированная; в комплекте с электроприводом, U = 220 В</t>
    </r>
  </si>
  <si>
    <t>082G5418</t>
  </si>
  <si>
    <t>AMZ 113</t>
  </si>
  <si>
    <t>082G5419</t>
  </si>
  <si>
    <t>082G5420</t>
  </si>
  <si>
    <t>082G5421</t>
  </si>
  <si>
    <r>
      <t>Клапан шаровой двухпозиционный разделительный  AMZ 113 c внутренней  резьбой; регулируемая среда – вода;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перепад давления на клапане не более 2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130 °С; время  закрытия – 60 с; материал – латунь никелированная; в комплекте с электроприводом, U = 24 В</t>
    </r>
  </si>
  <si>
    <t>082G5412</t>
  </si>
  <si>
    <t>082G5413</t>
  </si>
  <si>
    <t>082G5414</t>
  </si>
  <si>
    <t>082G5415</t>
  </si>
  <si>
    <t>3.2.5. Соленоидные (электромагнитные) клапаны</t>
  </si>
  <si>
    <t>3.2.5.1. Клапаны соленоидные  нормально закрытые и нормально открытые</t>
  </si>
  <si>
    <t>Минимально необходимое ΔP, бар</t>
  </si>
  <si>
    <t>Присоеди-нение, дюймы</t>
  </si>
  <si>
    <r>
      <t>Клапан соленоидный EV220B нормально закрытый (закрыт при отсутствии тока на катушке), для воды  и нейтральных жидкостей, без электромагнитных катушек (катушки заказываются отдельно);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20 бар, Т</t>
    </r>
    <r>
      <rPr>
        <b/>
        <vertAlign val="subscript"/>
        <sz val="10"/>
        <color indexed="8"/>
        <rFont val="Arial"/>
        <family val="2"/>
      </rPr>
      <t>раб.</t>
    </r>
    <r>
      <rPr>
        <b/>
        <sz val="10"/>
        <color indexed="8"/>
        <rFont val="Arial"/>
        <family val="2"/>
      </rPr>
      <t xml:space="preserve"> = -30 ... +120 ºС; корпус – латунь; мембрана EPDMКлапан соленоидный EV220B нормально закрытый (закрыт при отсутствии тока на катушке), для воды  и нейтральных жидкостей, без электромагнитных катушек (катушки заказываются отдельно);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20 бар, Т</t>
    </r>
    <r>
      <rPr>
        <b/>
        <vertAlign val="subscript"/>
        <sz val="10"/>
        <color indexed="8"/>
        <rFont val="Arial"/>
        <family val="2"/>
      </rPr>
      <t>раб.</t>
    </r>
    <r>
      <rPr>
        <b/>
        <sz val="10"/>
        <color indexed="8"/>
        <rFont val="Arial"/>
        <family val="2"/>
      </rPr>
      <t xml:space="preserve"> = -30 ... +120 ºС; корпус – латунь; мембрана EPDM</t>
    </r>
  </si>
  <si>
    <r>
      <t>032U1241</t>
    </r>
    <r>
      <rPr>
        <b/>
        <vertAlign val="superscript"/>
        <sz val="10"/>
        <color indexed="8"/>
        <rFont val="Arial"/>
        <family val="2"/>
      </rPr>
      <t>1)032U12411)</t>
    </r>
  </si>
  <si>
    <t>EV220B</t>
  </si>
  <si>
    <r>
      <t>032U1251</t>
    </r>
    <r>
      <rPr>
        <b/>
        <vertAlign val="superscript"/>
        <sz val="10"/>
        <color indexed="8"/>
        <rFont val="Arial"/>
        <family val="2"/>
      </rPr>
      <t>1)032U12511)</t>
    </r>
  </si>
  <si>
    <t>032U7115</t>
  </si>
  <si>
    <t>032U7120</t>
  </si>
  <si>
    <t>032U7125</t>
  </si>
  <si>
    <t>032U7132</t>
  </si>
  <si>
    <t>032U7140</t>
  </si>
  <si>
    <t>032U7150</t>
  </si>
  <si>
    <r>
      <t>Клапан соленоидный EV250B нормально закрытый (закрыт при отсутствии тока на катушке) для воды и нейтральных жидкостей, без электромагнитных катушек (катушки заказываются отдельно);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 = 16(10) бар, Т</t>
    </r>
    <r>
      <rPr>
        <b/>
        <vertAlign val="subscript"/>
        <sz val="10"/>
        <color indexed="8"/>
        <rFont val="Arial"/>
        <family val="2"/>
      </rPr>
      <t>раб.</t>
    </r>
    <r>
      <rPr>
        <b/>
        <sz val="10"/>
        <color indexed="8"/>
        <rFont val="Arial"/>
        <family val="2"/>
      </rPr>
      <t xml:space="preserve"> = -30 ... +120 ºС; корпус – латунь; мембрана EPDMКлапан соленоидный EV250B нормально закрытый (закрыт при отсутствии тока на катушке) для воды и нейтральных жидкостей, без электромагнитных катушек (катушки заказываются отдельно);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 = 16(10) бар, Т</t>
    </r>
    <r>
      <rPr>
        <b/>
        <vertAlign val="subscript"/>
        <sz val="10"/>
        <color indexed="8"/>
        <rFont val="Arial"/>
        <family val="2"/>
      </rPr>
      <t>раб.</t>
    </r>
    <r>
      <rPr>
        <b/>
        <sz val="10"/>
        <color indexed="8"/>
        <rFont val="Arial"/>
        <family val="2"/>
      </rPr>
      <t xml:space="preserve"> = -30 ... +120 ºС; корпус – латунь; мембрана EPDM</t>
    </r>
  </si>
  <si>
    <t>032U5252</t>
  </si>
  <si>
    <t xml:space="preserve"> EV250B</t>
  </si>
  <si>
    <t>032U5254</t>
  </si>
  <si>
    <t>EV250B</t>
  </si>
  <si>
    <t>032U5256</t>
  </si>
  <si>
    <r>
      <t>Клапан соленоидный EV220В нормально открытый (открыт при отсутствии тока на катушке) для воды, без электромагнитных катушек (катушки заказываются отдельно);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= 16 бар, Т</t>
    </r>
    <r>
      <rPr>
        <b/>
        <vertAlign val="subscript"/>
        <sz val="10"/>
        <color indexed="8"/>
        <rFont val="Arial"/>
        <family val="2"/>
      </rPr>
      <t>раб.</t>
    </r>
    <r>
      <rPr>
        <b/>
        <sz val="10"/>
        <color indexed="8"/>
        <rFont val="Arial"/>
        <family val="2"/>
      </rPr>
      <t xml:space="preserve"> = -30 ... +120 ºС; корпус – латунь; мембрана EPDM </t>
    </r>
  </si>
  <si>
    <t>032U7117</t>
  </si>
  <si>
    <t>032U7122</t>
  </si>
  <si>
    <t>032U7127</t>
  </si>
  <si>
    <t>032U7134</t>
  </si>
  <si>
    <t>032U7142</t>
  </si>
  <si>
    <t>032U7152</t>
  </si>
  <si>
    <t>Напряжение, В</t>
  </si>
  <si>
    <t>Частота, Гц</t>
  </si>
  <si>
    <t>Мощность, Вт</t>
  </si>
  <si>
    <r>
      <t>Т</t>
    </r>
    <r>
      <rPr>
        <b/>
        <vertAlign val="subscript"/>
        <sz val="10"/>
        <color indexed="8"/>
        <rFont val="Arial"/>
        <family val="2"/>
      </rPr>
      <t>макс</t>
    </r>
    <r>
      <rPr>
        <b/>
        <sz val="10"/>
        <color indexed="8"/>
        <rFont val="Arial"/>
        <family val="2"/>
      </rPr>
      <t>, °С</t>
    </r>
  </si>
  <si>
    <t>Электромагнитные катушки типа BB с защелкой для соленоидных вентилей типа EV220B и EV250B, класс защиты IP65</t>
  </si>
  <si>
    <t>018F7351</t>
  </si>
  <si>
    <t>ВВ</t>
  </si>
  <si>
    <t>До 80</t>
  </si>
  <si>
    <t>018F7358</t>
  </si>
  <si>
    <t>018F7397</t>
  </si>
  <si>
    <t>Пост. ток</t>
  </si>
  <si>
    <t>042N0156</t>
  </si>
  <si>
    <t>Штекер для подключения катушек BB</t>
  </si>
  <si>
    <r>
      <t>1)</t>
    </r>
    <r>
      <rPr>
        <sz val="10"/>
        <color indexed="8"/>
        <rFont val="Arial"/>
        <family val="2"/>
      </rPr>
      <t xml:space="preserve"> Могут применяться для нейтральных жидкостей при Тмакс. = 90°С и использовании катушек 12 Вт.</t>
    </r>
  </si>
  <si>
    <t>3.2.5.2. Клапаны соленоидные НЗ в комплекте с электромагнитной катушкой</t>
  </si>
  <si>
    <r>
      <t>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b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/чK</t>
    </r>
    <r>
      <rPr>
        <b/>
        <vertAlign val="subscript"/>
        <sz val="10"/>
        <color indexed="8"/>
        <rFont val="Arial"/>
        <family val="2"/>
      </rPr>
      <t>vs</t>
    </r>
    <r>
      <rPr>
        <b/>
        <sz val="10"/>
        <color indexed="8"/>
        <rFont val="Arial"/>
        <family val="2"/>
      </rPr>
      <t>, м</t>
    </r>
    <r>
      <rPr>
        <b/>
        <vertAlign val="sub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/ч</t>
    </r>
  </si>
  <si>
    <t>Мин. необходимый ΔP, бар</t>
  </si>
  <si>
    <r>
      <t>Соленоидные вентили типа EV225B нормально закрытые (закрыты при отсутствии тока на катушке) для пара и горячей воды, с электромагнитной катушкой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(10 Вт, 220 В, 50 Гц); корпус – латунь;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 = 10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+185 ºССоленоидные вентили типа EV225B нормально закрытые (закрыты при отсутствии тока на катушке) для пара и горячей воды, с электромагнитной катушкой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(10 Вт, 220 В, 50 Гц); корпус – латунь;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 = 10 бар, Т</t>
    </r>
    <r>
      <rPr>
        <b/>
        <vertAlign val="subscript"/>
        <sz val="10"/>
        <color indexed="8"/>
        <rFont val="Arial"/>
        <family val="2"/>
      </rPr>
      <t>макс.</t>
    </r>
    <r>
      <rPr>
        <b/>
        <sz val="10"/>
        <color indexed="8"/>
        <rFont val="Arial"/>
        <family val="2"/>
      </rPr>
      <t xml:space="preserve"> = +185 ºС</t>
    </r>
  </si>
  <si>
    <t>032U380431</t>
  </si>
  <si>
    <t xml:space="preserve"> EV225B</t>
  </si>
  <si>
    <t>032U380631</t>
  </si>
  <si>
    <t>032U380731</t>
  </si>
  <si>
    <r>
      <t>Соленоидные вентили типа EV220B нормально закрытые (закрыты при отсутствии тока на катушке) для воды, воздуха и масла, с электромагнитной катушкой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(10 Вт, 220 В, 50 Гц) и штекером; корпус – латунь;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 = 20 бар, Т</t>
    </r>
    <r>
      <rPr>
        <b/>
        <vertAlign val="subscript"/>
        <sz val="10"/>
        <color indexed="8"/>
        <rFont val="Arial"/>
        <family val="2"/>
      </rPr>
      <t>раб.</t>
    </r>
    <r>
      <rPr>
        <b/>
        <sz val="10"/>
        <color indexed="8"/>
        <rFont val="Arial"/>
        <family val="2"/>
      </rPr>
      <t xml:space="preserve"> = -10 ... +90 ºССоленоидные вентили типа EV220B нормально закрытые (закрыты при отсутствии тока на катушке) для воды, воздуха и масла, с электромагнитной катушкой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(10 Вт, 220 В, 50 Гц) и штекером; корпус – латунь;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 = 20 бар, Т</t>
    </r>
    <r>
      <rPr>
        <b/>
        <vertAlign val="subscript"/>
        <sz val="10"/>
        <color indexed="8"/>
        <rFont val="Arial"/>
        <family val="2"/>
      </rPr>
      <t>раб.</t>
    </r>
    <r>
      <rPr>
        <b/>
        <sz val="10"/>
        <color indexed="8"/>
        <rFont val="Arial"/>
        <family val="2"/>
      </rPr>
      <t xml:space="preserve"> = -10 ... +90 ºС</t>
    </r>
  </si>
  <si>
    <t>032U151831</t>
  </si>
  <si>
    <t>032U153831</t>
  </si>
  <si>
    <t>032U451431</t>
  </si>
  <si>
    <t>032U453031</t>
  </si>
  <si>
    <t>032U453431</t>
  </si>
  <si>
    <t>032U456831</t>
  </si>
  <si>
    <t>G 1 ¼</t>
  </si>
  <si>
    <t>032U458531</t>
  </si>
  <si>
    <t>G 1 ½</t>
  </si>
  <si>
    <t>032U460431</t>
  </si>
  <si>
    <r>
      <t>Соленоидные вентили типа EV250B нормально закрытые (закрыты при отсутствии тока на катушке) для воды, 
с электромагнитной катушкой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(10 Вт, 220 В, 50 Гц) и штекером; корпус – латунь; Р</t>
    </r>
    <r>
      <rPr>
        <b/>
        <vertAlign val="subscript"/>
        <sz val="10"/>
        <color indexed="8"/>
        <rFont val="Arial"/>
        <family val="2"/>
      </rPr>
      <t>у</t>
    </r>
    <r>
      <rPr>
        <b/>
        <sz val="10"/>
        <color indexed="8"/>
        <rFont val="Arial"/>
        <family val="2"/>
      </rPr>
      <t xml:space="preserve">  = 16(10) бар; Т</t>
    </r>
    <r>
      <rPr>
        <b/>
        <vertAlign val="subscript"/>
        <sz val="10"/>
        <color indexed="8"/>
        <rFont val="Arial"/>
        <family val="2"/>
      </rPr>
      <t>раб.</t>
    </r>
    <r>
      <rPr>
        <b/>
        <sz val="10"/>
        <color indexed="8"/>
        <rFont val="Arial"/>
        <family val="2"/>
      </rPr>
      <t xml:space="preserve"> = -30 ... +140 ºС</t>
    </r>
  </si>
  <si>
    <t>032U157131</t>
  </si>
  <si>
    <t>032U158031</t>
  </si>
  <si>
    <t>032U161431</t>
  </si>
  <si>
    <t>032U162431</t>
  </si>
  <si>
    <r>
      <t>1)</t>
    </r>
    <r>
      <rPr>
        <sz val="10"/>
        <color indexed="8"/>
        <rFont val="Arial"/>
        <family val="2"/>
      </rPr>
      <t xml:space="preserve"> Поставка только с катушками на 220 В, 50 Гц.
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При заказе катушек на 24 В, 50 Гц в кодовом номере последние две цифры “31“ следует заменить на “16” или на “02” для 24 В пост. тока. </t>
    </r>
  </si>
  <si>
    <t>1 — имеется в наличии на складе;
2 — поставка в течение 1-2 недель;
3 — поставка по спецзаказу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</si>
</sst>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#,##0"/>
    <numFmt numFmtId="167" formatCode="@"/>
    <numFmt numFmtId="168" formatCode="0"/>
    <numFmt numFmtId="169" formatCode="0.00"/>
    <numFmt numFmtId="170" formatCode="#,##0.00"/>
    <numFmt numFmtId="171" formatCode="0.0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Cyr"/>
      <family val="2"/>
    </font>
    <font>
      <b/>
      <u val="single"/>
      <sz val="10"/>
      <color indexed="63"/>
      <name val="Arial Cyr"/>
      <family val="2"/>
    </font>
    <font>
      <u val="single"/>
      <sz val="10"/>
      <color indexed="12"/>
      <name val="Arial Cyr"/>
      <family val="2"/>
    </font>
    <font>
      <b/>
      <u val="single"/>
      <sz val="10"/>
      <color indexed="12"/>
      <name val="Arial Cyr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Myriad Pro"/>
      <family val="2"/>
    </font>
    <font>
      <b/>
      <i/>
      <sz val="16"/>
      <color indexed="8"/>
      <name val="Arial"/>
      <family val="2"/>
    </font>
    <font>
      <sz val="10"/>
      <name val="Mangal"/>
      <family val="2"/>
    </font>
    <font>
      <sz val="10"/>
      <color indexed="10"/>
      <name val="Arial"/>
      <family val="2"/>
    </font>
    <font>
      <sz val="10"/>
      <color indexed="8"/>
      <name val="Segoe UI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Myriad Pro"/>
      <family val="2"/>
    </font>
    <font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>
      <alignment/>
      <protection/>
    </xf>
    <xf numFmtId="164" fontId="1" fillId="0" borderId="0">
      <alignment/>
      <protection/>
    </xf>
    <xf numFmtId="164" fontId="2" fillId="2" borderId="1">
      <alignment horizontal="center" vertical="center" wrapText="1"/>
      <protection/>
    </xf>
    <xf numFmtId="166" fontId="3" fillId="3" borderId="1">
      <alignment horizontal="right" vertical="center"/>
      <protection hidden="1"/>
    </xf>
    <xf numFmtId="164" fontId="1" fillId="0" borderId="0">
      <alignment/>
      <protection/>
    </xf>
    <xf numFmtId="164" fontId="18" fillId="0" borderId="0" applyNumberFormat="0" applyFill="0" applyBorder="0" applyProtection="0">
      <alignment horizontal="center"/>
    </xf>
  </cellStyleXfs>
  <cellXfs count="310">
    <xf numFmtId="164" fontId="0" fillId="0" borderId="0" xfId="0" applyAlignment="1">
      <alignment/>
    </xf>
    <xf numFmtId="164" fontId="4" fillId="0" borderId="0" xfId="24" applyNumberFormat="1" applyFont="1" applyAlignment="1">
      <alignment vertical="center"/>
      <protection/>
    </xf>
    <xf numFmtId="164" fontId="4" fillId="0" borderId="0" xfId="24" applyNumberFormat="1" applyFont="1" applyFill="1" applyAlignment="1">
      <alignment vertical="center"/>
      <protection/>
    </xf>
    <xf numFmtId="164" fontId="5" fillId="0" borderId="0" xfId="24" applyNumberFormat="1" applyFont="1" applyBorder="1" applyAlignment="1">
      <alignment horizontal="left" vertical="center" wrapText="1"/>
      <protection/>
    </xf>
    <xf numFmtId="164" fontId="6" fillId="0" borderId="0" xfId="24" applyFont="1" applyAlignment="1">
      <alignment horizontal="center" vertical="center"/>
      <protection/>
    </xf>
    <xf numFmtId="164" fontId="7" fillId="0" borderId="0" xfId="20" applyNumberFormat="1" applyFont="1" applyFill="1" applyBorder="1" applyAlignment="1" applyProtection="1">
      <alignment horizontal="left" vertical="center" wrapText="1"/>
      <protection/>
    </xf>
    <xf numFmtId="164" fontId="1" fillId="0" borderId="0" xfId="24" applyAlignment="1">
      <alignment vertical="center"/>
      <protection/>
    </xf>
    <xf numFmtId="164" fontId="2" fillId="0" borderId="0" xfId="24" applyNumberFormat="1" applyFont="1" applyBorder="1" applyAlignment="1">
      <alignment vertical="center" wrapText="1"/>
      <protection/>
    </xf>
    <xf numFmtId="164" fontId="4" fillId="0" borderId="0" xfId="24" applyNumberFormat="1" applyFont="1" applyAlignment="1">
      <alignment vertical="center" wrapText="1"/>
      <protection/>
    </xf>
    <xf numFmtId="164" fontId="2" fillId="0" borderId="0" xfId="24" applyNumberFormat="1" applyFont="1" applyAlignment="1">
      <alignment vertical="center"/>
      <protection/>
    </xf>
    <xf numFmtId="164" fontId="2" fillId="4" borderId="1" xfId="24" applyNumberFormat="1" applyFont="1" applyFill="1" applyBorder="1" applyAlignment="1">
      <alignment horizontal="center" vertical="center" wrapText="1"/>
      <protection/>
    </xf>
    <xf numFmtId="164" fontId="4" fillId="0" borderId="1" xfId="24" applyNumberFormat="1" applyFont="1" applyBorder="1" applyAlignment="1">
      <alignment vertical="center"/>
      <protection/>
    </xf>
    <xf numFmtId="164" fontId="4" fillId="0" borderId="2" xfId="24" applyNumberFormat="1" applyFont="1" applyFill="1" applyBorder="1" applyAlignment="1">
      <alignment horizontal="left" vertical="center"/>
      <protection/>
    </xf>
    <xf numFmtId="164" fontId="4" fillId="0" borderId="3" xfId="24" applyNumberFormat="1" applyFont="1" applyFill="1" applyBorder="1" applyAlignment="1">
      <alignment horizontal="left" vertical="center"/>
      <protection/>
    </xf>
    <xf numFmtId="164" fontId="4" fillId="0" borderId="0" xfId="24" applyNumberFormat="1" applyFont="1" applyFill="1" applyBorder="1" applyAlignment="1">
      <alignment horizontal="left" vertical="center"/>
      <protection/>
    </xf>
    <xf numFmtId="164" fontId="4" fillId="0" borderId="4" xfId="24" applyNumberFormat="1" applyFont="1" applyFill="1" applyBorder="1" applyAlignment="1">
      <alignment horizontal="left" vertical="center"/>
      <protection/>
    </xf>
    <xf numFmtId="164" fontId="2" fillId="0" borderId="1" xfId="24" applyNumberFormat="1" applyFont="1" applyFill="1" applyBorder="1" applyAlignment="1">
      <alignment horizontal="center" vertical="center" wrapText="1"/>
      <protection/>
    </xf>
    <xf numFmtId="164" fontId="9" fillId="0" borderId="1" xfId="20" applyNumberFormat="1" applyFont="1" applyFill="1" applyBorder="1" applyAlignment="1" applyProtection="1">
      <alignment horizontal="center" vertical="center"/>
      <protection/>
    </xf>
    <xf numFmtId="167" fontId="10" fillId="0" borderId="1" xfId="24" applyNumberFormat="1" applyFont="1" applyFill="1" applyBorder="1" applyAlignment="1">
      <alignment horizontal="center" vertical="center"/>
      <protection/>
    </xf>
    <xf numFmtId="164" fontId="0" fillId="0" borderId="1" xfId="24" applyFont="1" applyFill="1" applyBorder="1" applyAlignment="1">
      <alignment horizontal="center" vertical="center" wrapText="1"/>
      <protection/>
    </xf>
    <xf numFmtId="167" fontId="0" fillId="0" borderId="1" xfId="24" applyNumberFormat="1" applyFont="1" applyFill="1" applyBorder="1" applyAlignment="1">
      <alignment horizontal="left" vertical="center" wrapText="1"/>
      <protection/>
    </xf>
    <xf numFmtId="168" fontId="0" fillId="0" borderId="1" xfId="24" applyNumberFormat="1" applyFont="1" applyFill="1" applyBorder="1" applyAlignment="1">
      <alignment horizontal="center" vertical="center" wrapText="1"/>
      <protection/>
    </xf>
    <xf numFmtId="166" fontId="3" fillId="0" borderId="1" xfId="23" applyFill="1" applyAlignment="1">
      <alignment horizontal="right" vertical="center"/>
      <protection hidden="1"/>
    </xf>
    <xf numFmtId="169" fontId="0" fillId="0" borderId="1" xfId="24" applyNumberFormat="1" applyFont="1" applyFill="1" applyBorder="1" applyAlignment="1">
      <alignment horizontal="right" vertical="center" wrapText="1"/>
      <protection/>
    </xf>
    <xf numFmtId="164" fontId="4" fillId="0" borderId="1" xfId="24" applyNumberFormat="1" applyFont="1" applyFill="1" applyBorder="1" applyAlignment="1">
      <alignment horizontal="left" vertical="center"/>
      <protection/>
    </xf>
    <xf numFmtId="167" fontId="0" fillId="3" borderId="1" xfId="24" applyNumberFormat="1" applyFont="1" applyFill="1" applyBorder="1" applyAlignment="1">
      <alignment horizontal="left" vertical="center" wrapText="1"/>
      <protection/>
    </xf>
    <xf numFmtId="164" fontId="4" fillId="0" borderId="1" xfId="24" applyNumberFormat="1" applyFont="1" applyBorder="1" applyAlignment="1">
      <alignment horizontal="center" vertical="center" wrapText="1"/>
      <protection/>
    </xf>
    <xf numFmtId="164" fontId="9" fillId="0" borderId="5" xfId="20" applyNumberFormat="1" applyFont="1" applyFill="1" applyBorder="1" applyAlignment="1" applyProtection="1">
      <alignment horizontal="center" vertical="center"/>
      <protection/>
    </xf>
    <xf numFmtId="167" fontId="10" fillId="0" borderId="5" xfId="24" applyNumberFormat="1" applyFont="1" applyFill="1" applyBorder="1" applyAlignment="1">
      <alignment horizontal="center" vertical="center"/>
      <protection/>
    </xf>
    <xf numFmtId="164" fontId="0" fillId="0" borderId="5" xfId="24" applyFont="1" applyFill="1" applyBorder="1" applyAlignment="1">
      <alignment horizontal="center" vertical="center" wrapText="1"/>
      <protection/>
    </xf>
    <xf numFmtId="164" fontId="4" fillId="0" borderId="1" xfId="24" applyFont="1" applyFill="1" applyBorder="1" applyAlignment="1">
      <alignment vertical="center" wrapText="1"/>
      <protection/>
    </xf>
    <xf numFmtId="168" fontId="0" fillId="0" borderId="5" xfId="24" applyNumberFormat="1" applyFont="1" applyFill="1" applyBorder="1" applyAlignment="1">
      <alignment horizontal="center" vertical="center" wrapText="1"/>
      <protection/>
    </xf>
    <xf numFmtId="169" fontId="0" fillId="0" borderId="5" xfId="24" applyNumberFormat="1" applyFont="1" applyFill="1" applyBorder="1" applyAlignment="1">
      <alignment horizontal="right" vertical="center" wrapText="1"/>
      <protection/>
    </xf>
    <xf numFmtId="164" fontId="4" fillId="0" borderId="5" xfId="24" applyNumberFormat="1" applyFont="1" applyFill="1" applyBorder="1" applyAlignment="1">
      <alignment horizontal="left" vertical="center"/>
      <protection/>
    </xf>
    <xf numFmtId="169" fontId="0" fillId="3" borderId="1" xfId="24" applyNumberFormat="1" applyFont="1" applyFill="1" applyBorder="1" applyAlignment="1">
      <alignment horizontal="right" vertical="center" wrapText="1"/>
      <protection/>
    </xf>
    <xf numFmtId="164" fontId="4" fillId="0" borderId="1" xfId="24" applyNumberFormat="1" applyFont="1" applyFill="1" applyBorder="1" applyAlignment="1">
      <alignment vertical="center"/>
      <protection/>
    </xf>
    <xf numFmtId="164" fontId="10" fillId="0" borderId="1" xfId="24" applyFont="1" applyFill="1" applyBorder="1" applyAlignment="1">
      <alignment horizontal="center" vertical="center" wrapText="1"/>
      <protection/>
    </xf>
    <xf numFmtId="164" fontId="4" fillId="0" borderId="1" xfId="24" applyNumberFormat="1" applyFont="1" applyFill="1" applyBorder="1" applyAlignment="1">
      <alignment horizontal="left" vertical="center" wrapText="1"/>
      <protection/>
    </xf>
    <xf numFmtId="164" fontId="0" fillId="0" borderId="1" xfId="24" applyFont="1" applyFill="1" applyBorder="1" applyAlignment="1">
      <alignment horizontal="left" vertical="center" wrapText="1"/>
      <protection/>
    </xf>
    <xf numFmtId="167" fontId="10" fillId="0" borderId="1" xfId="24" applyNumberFormat="1" applyFont="1" applyFill="1" applyBorder="1" applyAlignment="1">
      <alignment horizontal="center" vertical="center" wrapText="1"/>
      <protection/>
    </xf>
    <xf numFmtId="164" fontId="4" fillId="0" borderId="1" xfId="24" applyNumberFormat="1" applyFont="1" applyFill="1" applyBorder="1" applyAlignment="1">
      <alignment horizontal="center" vertical="center"/>
      <protection/>
    </xf>
    <xf numFmtId="167" fontId="0" fillId="0" borderId="1" xfId="24" applyNumberFormat="1" applyFont="1" applyFill="1" applyBorder="1" applyAlignment="1">
      <alignment vertical="center"/>
      <protection/>
    </xf>
    <xf numFmtId="164" fontId="4" fillId="0" borderId="2" xfId="24" applyNumberFormat="1" applyFont="1" applyBorder="1" applyAlignment="1">
      <alignment vertical="center"/>
      <protection/>
    </xf>
    <xf numFmtId="164" fontId="4" fillId="0" borderId="3" xfId="24" applyNumberFormat="1" applyFont="1" applyBorder="1" applyAlignment="1">
      <alignment vertical="center"/>
      <protection/>
    </xf>
    <xf numFmtId="164" fontId="4" fillId="0" borderId="0" xfId="24" applyNumberFormat="1" applyFont="1" applyBorder="1" applyAlignment="1">
      <alignment vertical="center"/>
      <protection/>
    </xf>
    <xf numFmtId="164" fontId="4" fillId="0" borderId="3" xfId="24" applyNumberFormat="1" applyFont="1" applyFill="1" applyBorder="1" applyAlignment="1">
      <alignment vertical="center"/>
      <protection/>
    </xf>
    <xf numFmtId="164" fontId="4" fillId="0" borderId="4" xfId="24" applyNumberFormat="1" applyFont="1" applyBorder="1" applyAlignment="1">
      <alignment vertical="center"/>
      <protection/>
    </xf>
    <xf numFmtId="164" fontId="2" fillId="0" borderId="1" xfId="24" applyNumberFormat="1" applyFont="1" applyBorder="1" applyAlignment="1">
      <alignment horizontal="center" vertical="center" wrapText="1"/>
      <protection/>
    </xf>
    <xf numFmtId="164" fontId="4" fillId="0" borderId="1" xfId="24" applyNumberFormat="1" applyFont="1" applyBorder="1" applyAlignment="1">
      <alignment vertical="center" wrapText="1"/>
      <protection/>
    </xf>
    <xf numFmtId="169" fontId="4" fillId="0" borderId="1" xfId="24" applyNumberFormat="1" applyFont="1" applyFill="1" applyBorder="1" applyAlignment="1">
      <alignment horizontal="right" vertical="center" wrapText="1"/>
      <protection/>
    </xf>
    <xf numFmtId="164" fontId="9" fillId="0" borderId="1" xfId="20" applyNumberFormat="1" applyFont="1" applyFill="1" applyBorder="1" applyAlignment="1" applyProtection="1">
      <alignment horizontal="center" vertical="center" wrapText="1"/>
      <protection/>
    </xf>
    <xf numFmtId="164" fontId="4" fillId="3" borderId="1" xfId="24" applyNumberFormat="1" applyFont="1" applyFill="1" applyBorder="1" applyAlignment="1">
      <alignment vertical="center" wrapText="1"/>
      <protection/>
    </xf>
    <xf numFmtId="167" fontId="0" fillId="0" borderId="1" xfId="24" applyNumberFormat="1" applyFont="1" applyFill="1" applyBorder="1" applyAlignment="1">
      <alignment horizontal="center" vertical="center" wrapText="1"/>
      <protection/>
    </xf>
    <xf numFmtId="164" fontId="2" fillId="0" borderId="6" xfId="24" applyNumberFormat="1" applyFont="1" applyBorder="1" applyAlignment="1">
      <alignment vertical="center"/>
      <protection/>
    </xf>
    <xf numFmtId="164" fontId="2" fillId="0" borderId="0" xfId="24" applyNumberFormat="1" applyFont="1" applyBorder="1" applyAlignment="1">
      <alignment vertical="center"/>
      <protection/>
    </xf>
    <xf numFmtId="164" fontId="2" fillId="0" borderId="6" xfId="24" applyNumberFormat="1" applyFont="1" applyFill="1" applyBorder="1" applyAlignment="1">
      <alignment vertical="center"/>
      <protection/>
    </xf>
    <xf numFmtId="164" fontId="4" fillId="0" borderId="4" xfId="24" applyNumberFormat="1" applyFont="1" applyFill="1" applyBorder="1" applyAlignment="1">
      <alignment vertical="center"/>
      <protection/>
    </xf>
    <xf numFmtId="164" fontId="4" fillId="0" borderId="1" xfId="24" applyFont="1" applyFill="1" applyBorder="1" applyAlignment="1">
      <alignment horizontal="right" vertical="center" wrapText="1"/>
      <protection/>
    </xf>
    <xf numFmtId="164" fontId="4" fillId="0" borderId="1" xfId="24" applyNumberFormat="1" applyFont="1" applyBorder="1" applyAlignment="1">
      <alignment horizontal="left" vertical="center" wrapText="1"/>
      <protection/>
    </xf>
    <xf numFmtId="164" fontId="4" fillId="0" borderId="1" xfId="24" applyNumberFormat="1" applyFont="1" applyFill="1" applyBorder="1" applyAlignment="1">
      <alignment horizontal="center" vertical="center" wrapText="1"/>
      <protection/>
    </xf>
    <xf numFmtId="164" fontId="4" fillId="0" borderId="1" xfId="24" applyNumberFormat="1" applyFont="1" applyFill="1" applyBorder="1" applyAlignment="1">
      <alignment vertical="center" wrapText="1"/>
      <protection/>
    </xf>
    <xf numFmtId="164" fontId="4" fillId="0" borderId="5" xfId="24" applyNumberFormat="1" applyFont="1" applyBorder="1" applyAlignment="1">
      <alignment horizontal="center" vertical="center"/>
      <protection/>
    </xf>
    <xf numFmtId="164" fontId="2" fillId="3" borderId="1" xfId="24" applyNumberFormat="1" applyFont="1" applyFill="1" applyBorder="1" applyAlignment="1">
      <alignment horizontal="center" vertical="center" wrapText="1"/>
      <protection/>
    </xf>
    <xf numFmtId="164" fontId="4" fillId="3" borderId="1" xfId="24" applyNumberFormat="1" applyFont="1" applyFill="1" applyBorder="1" applyAlignment="1">
      <alignment horizontal="center" vertical="center" wrapText="1"/>
      <protection/>
    </xf>
    <xf numFmtId="169" fontId="4" fillId="3" borderId="1" xfId="24" applyNumberFormat="1" applyFont="1" applyFill="1" applyBorder="1" applyAlignment="1">
      <alignment horizontal="right" vertical="center" wrapText="1"/>
      <protection/>
    </xf>
    <xf numFmtId="164" fontId="4" fillId="3" borderId="1" xfId="24" applyNumberFormat="1" applyFont="1" applyFill="1" applyBorder="1" applyAlignment="1">
      <alignment horizontal="left" vertical="center" wrapText="1"/>
      <protection/>
    </xf>
    <xf numFmtId="164" fontId="4" fillId="0" borderId="2" xfId="24" applyNumberFormat="1" applyFont="1" applyFill="1" applyBorder="1" applyAlignment="1">
      <alignment vertical="center"/>
      <protection/>
    </xf>
    <xf numFmtId="164" fontId="2" fillId="0" borderId="1" xfId="24" applyNumberFormat="1" applyFont="1" applyFill="1" applyBorder="1" applyAlignment="1">
      <alignment horizontal="center" vertical="center"/>
      <protection/>
    </xf>
    <xf numFmtId="169" fontId="4" fillId="3" borderId="1" xfId="24" applyNumberFormat="1" applyFont="1" applyFill="1" applyBorder="1" applyAlignment="1">
      <alignment horizontal="right" vertical="center"/>
      <protection/>
    </xf>
    <xf numFmtId="164" fontId="2" fillId="4" borderId="4" xfId="24" applyNumberFormat="1" applyFont="1" applyFill="1" applyBorder="1" applyAlignment="1">
      <alignment horizontal="center" vertical="center" wrapText="1"/>
      <protection/>
    </xf>
    <xf numFmtId="164" fontId="4" fillId="0" borderId="0" xfId="24" applyNumberFormat="1" applyFont="1" applyFill="1" applyBorder="1" applyAlignment="1">
      <alignment vertical="center"/>
      <protection/>
    </xf>
    <xf numFmtId="164" fontId="4" fillId="0" borderId="2" xfId="24" applyNumberFormat="1" applyFont="1" applyFill="1" applyBorder="1" applyAlignment="1">
      <alignment horizontal="center" vertical="center" wrapText="1"/>
      <protection/>
    </xf>
    <xf numFmtId="164" fontId="4" fillId="0" borderId="4" xfId="24" applyNumberFormat="1" applyFont="1" applyFill="1" applyBorder="1" applyAlignment="1">
      <alignment horizontal="center" vertical="center" wrapText="1"/>
      <protection/>
    </xf>
    <xf numFmtId="169" fontId="4" fillId="3" borderId="4" xfId="24" applyNumberFormat="1" applyFont="1" applyFill="1" applyBorder="1" applyAlignment="1">
      <alignment horizontal="right" vertical="center" wrapText="1"/>
      <protection/>
    </xf>
    <xf numFmtId="170" fontId="4" fillId="0" borderId="1" xfId="24" applyNumberFormat="1" applyFont="1" applyFill="1" applyBorder="1" applyAlignment="1">
      <alignment vertical="center"/>
      <protection/>
    </xf>
    <xf numFmtId="169" fontId="4" fillId="0" borderId="4" xfId="24" applyNumberFormat="1" applyFont="1" applyFill="1" applyBorder="1" applyAlignment="1">
      <alignment horizontal="right" vertical="center" wrapText="1"/>
      <protection/>
    </xf>
    <xf numFmtId="169" fontId="4" fillId="0" borderId="1" xfId="24" applyNumberFormat="1" applyFont="1" applyFill="1" applyBorder="1" applyAlignment="1">
      <alignment horizontal="center" vertical="center" wrapText="1"/>
      <protection/>
    </xf>
    <xf numFmtId="164" fontId="0" fillId="0" borderId="1" xfId="24" applyNumberFormat="1" applyFont="1" applyFill="1" applyBorder="1" applyAlignment="1">
      <alignment horizontal="center" vertical="center" wrapText="1"/>
      <protection/>
    </xf>
    <xf numFmtId="169" fontId="4" fillId="0" borderId="4" xfId="24" applyNumberFormat="1" applyFont="1" applyFill="1" applyBorder="1" applyAlignment="1">
      <alignment vertical="center"/>
      <protection/>
    </xf>
    <xf numFmtId="164" fontId="4" fillId="0" borderId="3" xfId="24" applyNumberFormat="1" applyFont="1" applyFill="1" applyBorder="1" applyAlignment="1">
      <alignment vertical="center" wrapText="1"/>
      <protection/>
    </xf>
    <xf numFmtId="164" fontId="4" fillId="0" borderId="4" xfId="24" applyNumberFormat="1" applyFont="1" applyFill="1" applyBorder="1" applyAlignment="1">
      <alignment vertical="center" wrapText="1"/>
      <protection/>
    </xf>
    <xf numFmtId="164" fontId="4" fillId="3" borderId="0" xfId="24" applyNumberFormat="1" applyFont="1" applyFill="1" applyAlignment="1">
      <alignment vertical="center"/>
      <protection/>
    </xf>
    <xf numFmtId="164" fontId="2" fillId="2" borderId="1" xfId="24" applyNumberFormat="1" applyFont="1" applyFill="1" applyBorder="1" applyAlignment="1">
      <alignment horizontal="center" vertical="center" wrapText="1"/>
      <protection/>
    </xf>
    <xf numFmtId="169" fontId="4" fillId="0" borderId="1" xfId="24" applyNumberFormat="1" applyFont="1" applyFill="1" applyBorder="1" applyAlignment="1">
      <alignment vertical="center"/>
      <protection/>
    </xf>
    <xf numFmtId="164" fontId="11" fillId="0" borderId="0" xfId="24" applyNumberFormat="1" applyFont="1" applyAlignment="1">
      <alignment vertical="center"/>
      <protection/>
    </xf>
    <xf numFmtId="164" fontId="2" fillId="0" borderId="0" xfId="24" applyNumberFormat="1" applyFont="1" applyBorder="1" applyAlignment="1">
      <alignment horizontal="left" vertical="center"/>
      <protection/>
    </xf>
    <xf numFmtId="164" fontId="2" fillId="4" borderId="2" xfId="24" applyNumberFormat="1" applyFont="1" applyFill="1" applyBorder="1" applyAlignment="1">
      <alignment vertical="center" wrapText="1"/>
      <protection/>
    </xf>
    <xf numFmtId="164" fontId="2" fillId="4" borderId="4" xfId="24" applyNumberFormat="1" applyFont="1" applyFill="1" applyBorder="1" applyAlignment="1">
      <alignment vertical="center" wrapText="1"/>
      <protection/>
    </xf>
    <xf numFmtId="164" fontId="4" fillId="0" borderId="1" xfId="24" applyNumberFormat="1" applyFont="1" applyBorder="1" applyAlignment="1">
      <alignment horizontal="center" vertical="center"/>
      <protection/>
    </xf>
    <xf numFmtId="164" fontId="4" fillId="0" borderId="7" xfId="24" applyNumberFormat="1" applyFont="1" applyBorder="1" applyAlignment="1">
      <alignment vertical="center" wrapText="1"/>
      <protection/>
    </xf>
    <xf numFmtId="164" fontId="4" fillId="0" borderId="0" xfId="24" applyNumberFormat="1" applyFont="1" applyBorder="1" applyAlignment="1">
      <alignment vertical="center" wrapText="1"/>
      <protection/>
    </xf>
    <xf numFmtId="164" fontId="4" fillId="0" borderId="8" xfId="24" applyNumberFormat="1" applyFont="1" applyBorder="1" applyAlignment="1">
      <alignment vertical="center" wrapText="1"/>
      <protection/>
    </xf>
    <xf numFmtId="164" fontId="15" fillId="0" borderId="0" xfId="24" applyFont="1" applyAlignment="1">
      <alignment vertical="center"/>
      <protection/>
    </xf>
    <xf numFmtId="169" fontId="15" fillId="0" borderId="0" xfId="24" applyNumberFormat="1" applyFont="1" applyAlignment="1">
      <alignment vertical="center"/>
      <protection/>
    </xf>
    <xf numFmtId="164" fontId="2" fillId="0" borderId="0" xfId="24" applyFont="1" applyBorder="1" applyAlignment="1">
      <alignment vertical="center"/>
      <protection/>
    </xf>
    <xf numFmtId="164" fontId="7" fillId="0" borderId="0" xfId="20" applyNumberFormat="1" applyFont="1" applyFill="1" applyBorder="1" applyAlignment="1" applyProtection="1">
      <alignment horizontal="left" vertical="center"/>
      <protection/>
    </xf>
    <xf numFmtId="164" fontId="4" fillId="0" borderId="0" xfId="24" applyFont="1" applyAlignment="1">
      <alignment vertical="center"/>
      <protection/>
    </xf>
    <xf numFmtId="169" fontId="4" fillId="0" borderId="0" xfId="24" applyNumberFormat="1" applyFont="1" applyAlignment="1">
      <alignment vertical="center"/>
      <protection/>
    </xf>
    <xf numFmtId="164" fontId="2" fillId="2" borderId="1" xfId="24" applyFont="1" applyFill="1" applyBorder="1" applyAlignment="1">
      <alignment horizontal="center" vertical="center" wrapText="1"/>
      <protection/>
    </xf>
    <xf numFmtId="164" fontId="4" fillId="0" borderId="1" xfId="24" applyFont="1" applyBorder="1" applyAlignment="1">
      <alignment vertical="center"/>
      <protection/>
    </xf>
    <xf numFmtId="164" fontId="2" fillId="2" borderId="1" xfId="24" applyFont="1" applyFill="1" applyBorder="1" applyAlignment="1">
      <alignment horizontal="center" vertical="center"/>
      <protection/>
    </xf>
    <xf numFmtId="164" fontId="2" fillId="0" borderId="9" xfId="24" applyFont="1" applyFill="1" applyBorder="1" applyAlignment="1">
      <alignment vertical="center" wrapText="1"/>
      <protection/>
    </xf>
    <xf numFmtId="164" fontId="2" fillId="0" borderId="3" xfId="24" applyFont="1" applyFill="1" applyBorder="1" applyAlignment="1">
      <alignment vertical="center" wrapText="1"/>
      <protection/>
    </xf>
    <xf numFmtId="164" fontId="2" fillId="0" borderId="4" xfId="24" applyFont="1" applyFill="1" applyBorder="1" applyAlignment="1">
      <alignment vertical="center" wrapText="1"/>
      <protection/>
    </xf>
    <xf numFmtId="164" fontId="4" fillId="0" borderId="1" xfId="24" applyFont="1" applyFill="1" applyBorder="1" applyAlignment="1">
      <alignment vertical="center"/>
      <protection/>
    </xf>
    <xf numFmtId="164" fontId="4" fillId="0" borderId="1" xfId="24" applyFont="1" applyFill="1" applyBorder="1" applyAlignment="1">
      <alignment horizontal="center" vertical="center"/>
      <protection/>
    </xf>
    <xf numFmtId="164" fontId="2" fillId="0" borderId="1" xfId="24" applyFont="1" applyFill="1" applyBorder="1" applyAlignment="1">
      <alignment horizontal="center" vertical="center"/>
      <protection/>
    </xf>
    <xf numFmtId="167" fontId="4" fillId="0" borderId="1" xfId="24" applyNumberFormat="1" applyFont="1" applyFill="1" applyBorder="1" applyAlignment="1">
      <alignment horizontal="center" vertical="center"/>
      <protection/>
    </xf>
    <xf numFmtId="166" fontId="3" fillId="3" borderId="1" xfId="23" applyAlignment="1">
      <alignment horizontal="right" vertical="center"/>
      <protection hidden="1"/>
    </xf>
    <xf numFmtId="164" fontId="4" fillId="3" borderId="1" xfId="24" applyFont="1" applyFill="1" applyBorder="1" applyAlignment="1">
      <alignment horizontal="left" vertical="center"/>
      <protection/>
    </xf>
    <xf numFmtId="171" fontId="4" fillId="0" borderId="1" xfId="24" applyNumberFormat="1" applyFont="1" applyFill="1" applyBorder="1" applyAlignment="1">
      <alignment horizontal="center" vertical="center"/>
      <protection/>
    </xf>
    <xf numFmtId="164" fontId="4" fillId="3" borderId="1" xfId="24" applyFont="1" applyFill="1" applyBorder="1" applyAlignment="1">
      <alignment horizontal="center" vertical="center"/>
      <protection/>
    </xf>
    <xf numFmtId="164" fontId="2" fillId="3" borderId="1" xfId="24" applyFont="1" applyFill="1" applyBorder="1" applyAlignment="1">
      <alignment horizontal="center"/>
      <protection/>
    </xf>
    <xf numFmtId="164" fontId="4" fillId="3" borderId="1" xfId="24" applyFont="1" applyFill="1" applyBorder="1" applyAlignment="1">
      <alignment horizontal="center"/>
      <protection/>
    </xf>
    <xf numFmtId="167" fontId="4" fillId="3" borderId="1" xfId="24" applyNumberFormat="1" applyFont="1" applyFill="1" applyBorder="1" applyAlignment="1">
      <alignment horizontal="center" vertical="center"/>
      <protection/>
    </xf>
    <xf numFmtId="171" fontId="4" fillId="3" borderId="1" xfId="24" applyNumberFormat="1" applyFont="1" applyFill="1" applyBorder="1" applyAlignment="1">
      <alignment horizontal="center" vertical="center"/>
      <protection/>
    </xf>
    <xf numFmtId="164" fontId="2" fillId="3" borderId="2" xfId="24" applyFont="1" applyFill="1" applyBorder="1" applyAlignment="1">
      <alignment vertical="center"/>
      <protection/>
    </xf>
    <xf numFmtId="164" fontId="2" fillId="3" borderId="3" xfId="24" applyFont="1" applyFill="1" applyBorder="1" applyAlignment="1">
      <alignment vertical="center"/>
      <protection/>
    </xf>
    <xf numFmtId="164" fontId="2" fillId="3" borderId="0" xfId="24" applyFont="1" applyFill="1" applyBorder="1" applyAlignment="1">
      <alignment vertical="center"/>
      <protection/>
    </xf>
    <xf numFmtId="164" fontId="2" fillId="3" borderId="4" xfId="24" applyFont="1" applyFill="1" applyBorder="1" applyAlignment="1">
      <alignment vertical="center"/>
      <protection/>
    </xf>
    <xf numFmtId="164" fontId="4" fillId="3" borderId="1" xfId="24" applyFont="1" applyFill="1" applyBorder="1" applyAlignment="1">
      <alignment vertical="center"/>
      <protection/>
    </xf>
    <xf numFmtId="164" fontId="9" fillId="3" borderId="1" xfId="20" applyNumberFormat="1" applyFont="1" applyFill="1" applyBorder="1" applyAlignment="1" applyProtection="1">
      <alignment horizontal="center" vertical="center"/>
      <protection/>
    </xf>
    <xf numFmtId="164" fontId="2" fillId="3" borderId="1" xfId="24" applyFont="1" applyFill="1" applyBorder="1" applyAlignment="1">
      <alignment horizontal="center" vertical="center"/>
      <protection/>
    </xf>
    <xf numFmtId="164" fontId="4" fillId="3" borderId="1" xfId="24" applyFont="1" applyFill="1" applyBorder="1" applyAlignment="1">
      <alignment vertical="center" wrapText="1"/>
      <protection/>
    </xf>
    <xf numFmtId="164" fontId="4" fillId="3" borderId="5" xfId="24" applyFont="1" applyFill="1" applyBorder="1" applyAlignment="1">
      <alignment horizontal="center" vertical="center"/>
      <protection/>
    </xf>
    <xf numFmtId="164" fontId="0" fillId="3" borderId="1" xfId="24" applyFont="1" applyFill="1" applyBorder="1" applyAlignment="1">
      <alignment horizontal="center" vertical="center"/>
      <protection/>
    </xf>
    <xf numFmtId="164" fontId="10" fillId="0" borderId="9" xfId="24" applyNumberFormat="1" applyFont="1" applyFill="1" applyBorder="1" applyAlignment="1">
      <alignment vertical="center" wrapText="1"/>
      <protection/>
    </xf>
    <xf numFmtId="164" fontId="10" fillId="0" borderId="3" xfId="24" applyNumberFormat="1" applyFont="1" applyFill="1" applyBorder="1" applyAlignment="1">
      <alignment horizontal="left" vertical="center" wrapText="1"/>
      <protection/>
    </xf>
    <xf numFmtId="164" fontId="10" fillId="0" borderId="4" xfId="24" applyNumberFormat="1" applyFont="1" applyFill="1" applyBorder="1" applyAlignment="1">
      <alignment horizontal="left" vertical="center" wrapText="1"/>
      <protection/>
    </xf>
    <xf numFmtId="164" fontId="0" fillId="0" borderId="1" xfId="24" applyNumberFormat="1" applyFont="1" applyFill="1" applyBorder="1" applyAlignment="1">
      <alignment horizontal="left" vertical="center" wrapText="1"/>
      <protection/>
    </xf>
    <xf numFmtId="164" fontId="4" fillId="0" borderId="0" xfId="24" applyFont="1" applyFill="1" applyBorder="1" applyAlignment="1">
      <alignment horizontal="left" vertical="center"/>
      <protection/>
    </xf>
    <xf numFmtId="164" fontId="10" fillId="3" borderId="1" xfId="24" applyFont="1" applyFill="1" applyBorder="1" applyAlignment="1">
      <alignment horizontal="center" vertical="center" wrapText="1"/>
      <protection/>
    </xf>
    <xf numFmtId="164" fontId="0" fillId="3" borderId="1" xfId="24" applyFont="1" applyFill="1" applyBorder="1" applyAlignment="1">
      <alignment horizontal="center" vertical="center" wrapText="1"/>
      <protection/>
    </xf>
    <xf numFmtId="167" fontId="0" fillId="3" borderId="1" xfId="24" applyNumberFormat="1" applyFont="1" applyFill="1" applyBorder="1" applyAlignment="1">
      <alignment horizontal="center" vertical="center" wrapText="1"/>
      <protection/>
    </xf>
    <xf numFmtId="164" fontId="0" fillId="3" borderId="3" xfId="24" applyFont="1" applyFill="1" applyBorder="1" applyAlignment="1">
      <alignment horizontal="center" vertical="center" wrapText="1"/>
      <protection/>
    </xf>
    <xf numFmtId="171" fontId="0" fillId="3" borderId="1" xfId="24" applyNumberFormat="1" applyFont="1" applyFill="1" applyBorder="1" applyAlignment="1">
      <alignment horizontal="center" vertical="center" wrapText="1"/>
      <protection/>
    </xf>
    <xf numFmtId="164" fontId="0" fillId="3" borderId="1" xfId="24" applyNumberFormat="1" applyFont="1" applyFill="1" applyBorder="1" applyAlignment="1">
      <alignment horizontal="center" vertical="center" wrapText="1"/>
      <protection/>
    </xf>
    <xf numFmtId="164" fontId="4" fillId="0" borderId="4" xfId="24" applyFont="1" applyFill="1" applyBorder="1" applyAlignment="1">
      <alignment horizontal="left" vertical="center"/>
      <protection/>
    </xf>
    <xf numFmtId="164" fontId="15" fillId="0" borderId="0" xfId="24" applyFont="1" applyFill="1" applyAlignment="1">
      <alignment vertical="center"/>
      <protection/>
    </xf>
    <xf numFmtId="164" fontId="0" fillId="0" borderId="1" xfId="24" applyFont="1" applyFill="1" applyBorder="1" applyAlignment="1">
      <alignment horizontal="center" vertical="center"/>
      <protection/>
    </xf>
    <xf numFmtId="164" fontId="10" fillId="0" borderId="3" xfId="24" applyFont="1" applyFill="1" applyBorder="1" applyAlignment="1">
      <alignment horizontal="center" vertical="center" wrapText="1"/>
      <protection/>
    </xf>
    <xf numFmtId="164" fontId="0" fillId="0" borderId="3" xfId="24" applyFont="1" applyFill="1" applyBorder="1" applyAlignment="1">
      <alignment horizontal="center" vertical="center" wrapText="1"/>
      <protection/>
    </xf>
    <xf numFmtId="164" fontId="4" fillId="0" borderId="1" xfId="24" applyFont="1" applyFill="1" applyBorder="1" applyAlignment="1">
      <alignment horizontal="center" vertical="center" wrapText="1"/>
      <protection/>
    </xf>
    <xf numFmtId="164" fontId="10" fillId="3" borderId="2" xfId="24" applyFont="1" applyFill="1" applyBorder="1" applyAlignment="1">
      <alignment horizontal="left" vertical="center"/>
      <protection/>
    </xf>
    <xf numFmtId="164" fontId="10" fillId="3" borderId="3" xfId="24" applyFont="1" applyFill="1" applyBorder="1" applyAlignment="1">
      <alignment horizontal="left" vertical="center"/>
      <protection/>
    </xf>
    <xf numFmtId="164" fontId="10" fillId="3" borderId="4" xfId="24" applyFont="1" applyFill="1" applyBorder="1" applyAlignment="1">
      <alignment horizontal="left" vertical="center"/>
      <protection/>
    </xf>
    <xf numFmtId="164" fontId="10" fillId="3" borderId="1" xfId="24" applyFont="1" applyFill="1" applyBorder="1" applyAlignment="1">
      <alignment horizontal="center" vertical="center"/>
      <protection/>
    </xf>
    <xf numFmtId="164" fontId="2" fillId="0" borderId="2" xfId="24" applyFont="1" applyFill="1" applyBorder="1" applyAlignment="1">
      <alignment horizontal="left" vertical="center" wrapText="1"/>
      <protection/>
    </xf>
    <xf numFmtId="164" fontId="2" fillId="0" borderId="3" xfId="24" applyFont="1" applyFill="1" applyBorder="1" applyAlignment="1">
      <alignment horizontal="left" vertical="center"/>
      <protection/>
    </xf>
    <xf numFmtId="164" fontId="2" fillId="0" borderId="4" xfId="24" applyFont="1" applyFill="1" applyBorder="1" applyAlignment="1">
      <alignment horizontal="left" vertical="center"/>
      <protection/>
    </xf>
    <xf numFmtId="164" fontId="2" fillId="0" borderId="3" xfId="24" applyFont="1" applyFill="1" applyBorder="1" applyAlignment="1">
      <alignment horizontal="left" vertical="center" wrapText="1"/>
      <protection/>
    </xf>
    <xf numFmtId="164" fontId="2" fillId="0" borderId="4" xfId="24" applyFont="1" applyFill="1" applyBorder="1" applyAlignment="1">
      <alignment horizontal="left" vertical="center" wrapText="1"/>
      <protection/>
    </xf>
    <xf numFmtId="164" fontId="2" fillId="0" borderId="1" xfId="24" applyFont="1" applyFill="1" applyBorder="1" applyAlignment="1">
      <alignment horizontal="center" vertical="center" wrapText="1"/>
      <protection/>
    </xf>
    <xf numFmtId="169" fontId="4" fillId="3" borderId="1" xfId="24" applyNumberFormat="1" applyFont="1" applyFill="1" applyBorder="1" applyAlignment="1">
      <alignment vertical="center"/>
      <protection/>
    </xf>
    <xf numFmtId="170" fontId="4" fillId="3" borderId="1" xfId="24" applyNumberFormat="1" applyFont="1" applyFill="1" applyBorder="1" applyAlignment="1">
      <alignment horizontal="right" vertical="center" wrapText="1"/>
      <protection/>
    </xf>
    <xf numFmtId="164" fontId="2" fillId="0" borderId="7" xfId="24" applyFont="1" applyFill="1" applyBorder="1" applyAlignment="1">
      <alignment vertical="center" wrapText="1"/>
      <protection/>
    </xf>
    <xf numFmtId="164" fontId="4" fillId="0" borderId="0" xfId="24" applyFont="1" applyFill="1" applyAlignment="1">
      <alignment vertical="center"/>
      <protection/>
    </xf>
    <xf numFmtId="164" fontId="2" fillId="0" borderId="6" xfId="24" applyFont="1" applyBorder="1" applyAlignment="1">
      <alignment horizontal="left" vertical="center"/>
      <protection/>
    </xf>
    <xf numFmtId="164" fontId="2" fillId="0" borderId="0" xfId="24" applyFont="1" applyBorder="1" applyAlignment="1">
      <alignment horizontal="left" vertical="center"/>
      <protection/>
    </xf>
    <xf numFmtId="164" fontId="2" fillId="0" borderId="7" xfId="24" applyFont="1" applyFill="1" applyBorder="1" applyAlignment="1">
      <alignment horizontal="left" vertical="center" wrapText="1"/>
      <protection/>
    </xf>
    <xf numFmtId="167" fontId="4" fillId="0" borderId="1" xfId="24" applyNumberFormat="1" applyFont="1" applyFill="1" applyBorder="1" applyAlignment="1">
      <alignment horizontal="center" vertical="center" wrapText="1"/>
      <protection/>
    </xf>
    <xf numFmtId="164" fontId="4" fillId="0" borderId="1" xfId="24" applyFont="1" applyFill="1" applyBorder="1" applyAlignment="1">
      <alignment horizontal="left" vertical="center"/>
      <protection/>
    </xf>
    <xf numFmtId="164" fontId="2" fillId="0" borderId="9" xfId="24" applyFont="1" applyFill="1" applyBorder="1" applyAlignment="1">
      <alignment horizontal="left" vertical="center" wrapText="1"/>
      <protection/>
    </xf>
    <xf numFmtId="164" fontId="2" fillId="0" borderId="1" xfId="24" applyFont="1" applyFill="1" applyBorder="1" applyAlignment="1">
      <alignment horizontal="left" vertical="center" wrapText="1"/>
      <protection/>
    </xf>
    <xf numFmtId="164" fontId="2" fillId="0" borderId="2" xfId="24" applyFont="1" applyFill="1" applyBorder="1" applyAlignment="1">
      <alignment horizontal="left" vertical="center"/>
      <protection/>
    </xf>
    <xf numFmtId="164" fontId="2" fillId="0" borderId="0" xfId="24" applyFont="1" applyFill="1" applyBorder="1" applyAlignment="1">
      <alignment horizontal="left" vertical="center"/>
      <protection/>
    </xf>
    <xf numFmtId="164" fontId="10" fillId="0" borderId="1" xfId="24" applyFont="1" applyFill="1" applyBorder="1" applyAlignment="1">
      <alignment horizontal="center" vertical="center"/>
      <protection/>
    </xf>
    <xf numFmtId="164" fontId="17" fillId="0" borderId="0" xfId="25" applyFont="1" applyFill="1" applyBorder="1" applyAlignment="1">
      <alignment horizontal="center" vertical="center"/>
    </xf>
    <xf numFmtId="164" fontId="4" fillId="0" borderId="0" xfId="24" applyFont="1" applyFill="1" applyBorder="1" applyAlignment="1">
      <alignment horizontal="center" vertical="center"/>
      <protection/>
    </xf>
    <xf numFmtId="164" fontId="2" fillId="2" borderId="1" xfId="22" applyFont="1" applyBorder="1">
      <alignment horizontal="center" vertical="center" wrapText="1"/>
      <protection/>
    </xf>
    <xf numFmtId="164" fontId="2" fillId="2" borderId="1" xfId="22" applyFont="1">
      <alignment horizontal="center" vertical="center" wrapText="1"/>
      <protection/>
    </xf>
    <xf numFmtId="164" fontId="17" fillId="0" borderId="4" xfId="25" applyFont="1" applyFill="1" applyBorder="1" applyAlignment="1">
      <alignment horizontal="left" vertical="center" wrapText="1"/>
    </xf>
    <xf numFmtId="166" fontId="3" fillId="0" borderId="5" xfId="23" applyFill="1" applyBorder="1" applyAlignment="1">
      <alignment horizontal="right" vertical="center"/>
      <protection hidden="1"/>
    </xf>
    <xf numFmtId="164" fontId="19" fillId="0" borderId="1" xfId="24" applyFont="1" applyFill="1" applyBorder="1" applyAlignment="1">
      <alignment horizontal="center" vertical="center" wrapText="1"/>
      <protection/>
    </xf>
    <xf numFmtId="164" fontId="20" fillId="0" borderId="1" xfId="24" applyFont="1" applyFill="1" applyBorder="1" applyAlignment="1">
      <alignment horizontal="center" vertical="center"/>
      <protection/>
    </xf>
    <xf numFmtId="166" fontId="3" fillId="0" borderId="1" xfId="23" applyFill="1" applyBorder="1" applyAlignment="1">
      <alignment horizontal="right" vertical="center"/>
      <protection hidden="1"/>
    </xf>
    <xf numFmtId="164" fontId="4" fillId="0" borderId="3" xfId="24" applyFont="1" applyFill="1" applyBorder="1" applyAlignment="1">
      <alignment horizontal="center" vertical="center"/>
      <protection/>
    </xf>
    <xf numFmtId="164" fontId="9" fillId="0" borderId="3" xfId="20" applyNumberFormat="1" applyFont="1" applyFill="1" applyBorder="1" applyAlignment="1" applyProtection="1">
      <alignment horizontal="center" vertical="center"/>
      <protection/>
    </xf>
    <xf numFmtId="164" fontId="10" fillId="0" borderId="3" xfId="24" applyFont="1" applyFill="1" applyBorder="1" applyAlignment="1">
      <alignment horizontal="center" vertical="center"/>
      <protection/>
    </xf>
    <xf numFmtId="164" fontId="20" fillId="0" borderId="3" xfId="24" applyFont="1" applyFill="1" applyBorder="1" applyAlignment="1">
      <alignment horizontal="center" vertical="center"/>
      <protection/>
    </xf>
    <xf numFmtId="164" fontId="20" fillId="0" borderId="4" xfId="24" applyFont="1" applyFill="1" applyBorder="1" applyAlignment="1">
      <alignment horizontal="center" vertical="center"/>
      <protection/>
    </xf>
    <xf numFmtId="166" fontId="3" fillId="0" borderId="10" xfId="23" applyFill="1" applyBorder="1" applyAlignment="1">
      <alignment horizontal="right" vertical="center"/>
      <protection hidden="1"/>
    </xf>
    <xf numFmtId="169" fontId="4" fillId="0" borderId="0" xfId="24" applyNumberFormat="1" applyFont="1" applyFill="1" applyBorder="1" applyAlignment="1">
      <alignment horizontal="right" vertical="center" wrapText="1"/>
      <protection/>
    </xf>
    <xf numFmtId="164" fontId="2" fillId="0" borderId="2" xfId="24" applyFont="1" applyFill="1" applyBorder="1" applyAlignment="1">
      <alignment vertical="center"/>
      <protection/>
    </xf>
    <xf numFmtId="164" fontId="2" fillId="0" borderId="3" xfId="24" applyFont="1" applyFill="1" applyBorder="1" applyAlignment="1">
      <alignment vertical="center"/>
      <protection/>
    </xf>
    <xf numFmtId="164" fontId="2" fillId="0" borderId="0" xfId="24" applyFont="1" applyFill="1" applyBorder="1" applyAlignment="1">
      <alignment vertical="center"/>
      <protection/>
    </xf>
    <xf numFmtId="169" fontId="4" fillId="0" borderId="1" xfId="24" applyNumberFormat="1" applyFont="1" applyFill="1" applyBorder="1" applyAlignment="1">
      <alignment horizontal="right" vertical="center"/>
      <protection/>
    </xf>
    <xf numFmtId="164" fontId="19" fillId="0" borderId="5" xfId="24" applyFont="1" applyFill="1" applyBorder="1" applyAlignment="1">
      <alignment horizontal="center" vertical="center" wrapText="1"/>
      <protection/>
    </xf>
    <xf numFmtId="166" fontId="3" fillId="0" borderId="1" xfId="23" applyFont="1" applyFill="1" applyBorder="1" applyAlignment="1">
      <alignment horizontal="center" vertical="center"/>
      <protection hidden="1"/>
    </xf>
    <xf numFmtId="164" fontId="2" fillId="3" borderId="4" xfId="24" applyFont="1" applyFill="1" applyBorder="1" applyAlignment="1">
      <alignment horizontal="left" vertical="center" wrapText="1"/>
      <protection/>
    </xf>
    <xf numFmtId="166" fontId="3" fillId="0" borderId="11" xfId="23" applyFill="1" applyBorder="1" applyAlignment="1">
      <alignment horizontal="right" vertical="center"/>
      <protection hidden="1"/>
    </xf>
    <xf numFmtId="169" fontId="4" fillId="0" borderId="1" xfId="24" applyNumberFormat="1" applyFont="1" applyFill="1" applyBorder="1" applyAlignment="1">
      <alignment horizontal="center" vertical="center"/>
      <protection/>
    </xf>
    <xf numFmtId="164" fontId="2" fillId="0" borderId="6" xfId="24" applyFont="1" applyBorder="1" applyAlignment="1">
      <alignment horizontal="left" vertical="center" wrapText="1"/>
      <protection/>
    </xf>
    <xf numFmtId="164" fontId="4" fillId="0" borderId="0" xfId="24" applyFont="1" applyAlignment="1">
      <alignment horizontal="left" vertical="center"/>
      <protection/>
    </xf>
    <xf numFmtId="164" fontId="2" fillId="0" borderId="2" xfId="24" applyFont="1" applyBorder="1" applyAlignment="1">
      <alignment vertical="center"/>
      <protection/>
    </xf>
    <xf numFmtId="164" fontId="2" fillId="0" borderId="3" xfId="24" applyFont="1" applyBorder="1" applyAlignment="1">
      <alignment vertical="center"/>
      <protection/>
    </xf>
    <xf numFmtId="164" fontId="2" fillId="0" borderId="4" xfId="24" applyFont="1" applyBorder="1" applyAlignment="1">
      <alignment vertical="center"/>
      <protection/>
    </xf>
    <xf numFmtId="164" fontId="2" fillId="0" borderId="1" xfId="24" applyFont="1" applyBorder="1" applyAlignment="1">
      <alignment horizontal="left" vertical="center"/>
      <protection/>
    </xf>
    <xf numFmtId="164" fontId="4" fillId="3" borderId="1" xfId="24" applyNumberFormat="1" applyFont="1" applyFill="1" applyBorder="1" applyAlignment="1">
      <alignment horizontal="center" vertical="center"/>
      <protection/>
    </xf>
    <xf numFmtId="164" fontId="4" fillId="3" borderId="2" xfId="24" applyNumberFormat="1" applyFont="1" applyFill="1" applyBorder="1" applyAlignment="1">
      <alignment horizontal="left" vertical="center"/>
      <protection/>
    </xf>
    <xf numFmtId="164" fontId="2" fillId="3" borderId="2" xfId="24" applyFont="1" applyFill="1" applyBorder="1" applyAlignment="1">
      <alignment horizontal="left" vertical="center"/>
      <protection/>
    </xf>
    <xf numFmtId="164" fontId="2" fillId="3" borderId="3" xfId="24" applyFont="1" applyFill="1" applyBorder="1" applyAlignment="1">
      <alignment horizontal="left" vertical="center"/>
      <protection/>
    </xf>
    <xf numFmtId="164" fontId="2" fillId="3" borderId="4" xfId="24" applyFont="1" applyFill="1" applyBorder="1" applyAlignment="1">
      <alignment horizontal="left" vertical="center"/>
      <protection/>
    </xf>
    <xf numFmtId="164" fontId="4" fillId="3" borderId="2" xfId="24" applyNumberFormat="1" applyFont="1" applyFill="1" applyBorder="1" applyAlignment="1">
      <alignment vertical="center"/>
      <protection/>
    </xf>
    <xf numFmtId="164" fontId="2" fillId="0" borderId="1" xfId="24" applyFont="1" applyFill="1" applyBorder="1" applyAlignment="1">
      <alignment horizontal="left" vertical="center"/>
      <protection/>
    </xf>
    <xf numFmtId="164" fontId="2" fillId="3" borderId="1" xfId="24" applyFont="1" applyFill="1" applyBorder="1" applyAlignment="1">
      <alignment horizontal="center" vertical="center" wrapText="1"/>
      <protection/>
    </xf>
    <xf numFmtId="164" fontId="4" fillId="3" borderId="1" xfId="24" applyFont="1" applyFill="1" applyBorder="1" applyAlignment="1">
      <alignment horizontal="center" vertical="center" wrapText="1"/>
      <protection/>
    </xf>
    <xf numFmtId="166" fontId="3" fillId="3" borderId="1" xfId="23" applyBorder="1" applyAlignment="1">
      <alignment horizontal="right" vertical="center"/>
      <protection hidden="1"/>
    </xf>
    <xf numFmtId="164" fontId="4" fillId="3" borderId="1" xfId="24" applyNumberFormat="1" applyFont="1" applyFill="1" applyBorder="1" applyAlignment="1">
      <alignment horizontal="left" vertical="center"/>
      <protection/>
    </xf>
    <xf numFmtId="169" fontId="4" fillId="0" borderId="0" xfId="24" applyNumberFormat="1" applyFont="1" applyFill="1" applyBorder="1" applyAlignment="1">
      <alignment horizontal="left"/>
      <protection/>
    </xf>
    <xf numFmtId="169" fontId="4" fillId="0" borderId="0" xfId="24" applyNumberFormat="1" applyFont="1" applyFill="1" applyBorder="1">
      <alignment/>
      <protection/>
    </xf>
    <xf numFmtId="164" fontId="4" fillId="3" borderId="0" xfId="24" applyNumberFormat="1" applyFont="1" applyFill="1" applyBorder="1" applyAlignment="1">
      <alignment horizontal="left"/>
      <protection/>
    </xf>
    <xf numFmtId="164" fontId="15" fillId="0" borderId="0" xfId="24" applyFont="1">
      <alignment/>
      <protection/>
    </xf>
    <xf numFmtId="164" fontId="4" fillId="0" borderId="1" xfId="24" applyNumberFormat="1" applyFont="1" applyFill="1" applyBorder="1" applyAlignment="1">
      <alignment horizontal="left"/>
      <protection/>
    </xf>
    <xf numFmtId="164" fontId="15" fillId="0" borderId="0" xfId="24" applyFont="1" applyFill="1">
      <alignment/>
      <protection/>
    </xf>
    <xf numFmtId="164" fontId="4" fillId="0" borderId="0" xfId="24" applyFont="1" applyFill="1" applyBorder="1" applyAlignment="1">
      <alignment vertical="center"/>
      <protection/>
    </xf>
    <xf numFmtId="164" fontId="2" fillId="0" borderId="0" xfId="24" applyFont="1" applyFill="1" applyBorder="1" applyAlignment="1">
      <alignment horizontal="center" vertical="center"/>
      <protection/>
    </xf>
    <xf numFmtId="164" fontId="11" fillId="3" borderId="0" xfId="24" applyFont="1" applyFill="1" applyBorder="1" applyAlignment="1">
      <alignment horizontal="left" vertical="center"/>
      <protection/>
    </xf>
    <xf numFmtId="164" fontId="19" fillId="3" borderId="0" xfId="24" applyFont="1" applyFill="1" applyBorder="1" applyAlignment="1">
      <alignment horizontal="left" vertical="center" wrapText="1"/>
      <protection/>
    </xf>
    <xf numFmtId="164" fontId="4" fillId="3" borderId="0" xfId="24" applyFont="1" applyFill="1" applyBorder="1" applyAlignment="1">
      <alignment horizontal="left" vertical="center" wrapText="1"/>
      <protection/>
    </xf>
    <xf numFmtId="164" fontId="4" fillId="0" borderId="0" xfId="24" applyFont="1" applyBorder="1" applyAlignment="1">
      <alignment vertical="center"/>
      <protection/>
    </xf>
    <xf numFmtId="164" fontId="2" fillId="0" borderId="0" xfId="24" applyFont="1" applyBorder="1" applyAlignment="1">
      <alignment horizontal="center" vertical="center"/>
      <protection/>
    </xf>
    <xf numFmtId="164" fontId="4" fillId="0" borderId="0" xfId="24" applyFont="1" applyBorder="1" applyAlignment="1">
      <alignment horizontal="center" vertical="center"/>
      <protection/>
    </xf>
    <xf numFmtId="169" fontId="4" fillId="0" borderId="2" xfId="24" applyNumberFormat="1" applyFont="1" applyBorder="1" applyAlignment="1">
      <alignment horizontal="left" vertical="center"/>
      <protection/>
    </xf>
    <xf numFmtId="164" fontId="2" fillId="0" borderId="2" xfId="24" applyFont="1" applyBorder="1" applyAlignment="1">
      <alignment horizontal="left" vertical="center"/>
      <protection/>
    </xf>
    <xf numFmtId="164" fontId="2" fillId="0" borderId="3" xfId="24" applyFont="1" applyBorder="1" applyAlignment="1">
      <alignment horizontal="left" vertical="center"/>
      <protection/>
    </xf>
    <xf numFmtId="164" fontId="2" fillId="0" borderId="4" xfId="24" applyFont="1" applyBorder="1" applyAlignment="1">
      <alignment horizontal="left" vertical="center"/>
      <protection/>
    </xf>
    <xf numFmtId="169" fontId="4" fillId="0" borderId="2" xfId="24" applyNumberFormat="1" applyFont="1" applyBorder="1" applyAlignment="1">
      <alignment vertical="center"/>
      <protection/>
    </xf>
    <xf numFmtId="169" fontId="4" fillId="0" borderId="0" xfId="24" applyNumberFormat="1" applyFont="1" applyFill="1" applyAlignment="1">
      <alignment vertical="center"/>
      <protection/>
    </xf>
    <xf numFmtId="164" fontId="4" fillId="3" borderId="1" xfId="24" applyFont="1" applyFill="1" applyBorder="1" applyAlignment="1">
      <alignment horizontal="left" vertical="center" wrapText="1"/>
      <protection/>
    </xf>
    <xf numFmtId="164" fontId="1" fillId="0" borderId="1" xfId="24" applyFont="1" applyBorder="1" applyAlignment="1">
      <alignment vertical="center" wrapText="1"/>
      <protection/>
    </xf>
    <xf numFmtId="164" fontId="11" fillId="0" borderId="0" xfId="24" applyFont="1" applyAlignment="1">
      <alignment horizontal="left" vertical="center"/>
      <protection/>
    </xf>
    <xf numFmtId="164" fontId="2" fillId="0" borderId="3" xfId="24" applyFont="1" applyBorder="1" applyAlignment="1">
      <alignment horizontal="left" vertical="center" wrapText="1"/>
      <protection/>
    </xf>
    <xf numFmtId="164" fontId="2" fillId="0" borderId="4" xfId="24" applyFont="1" applyBorder="1" applyAlignment="1">
      <alignment horizontal="left" vertical="center" wrapText="1"/>
      <protection/>
    </xf>
    <xf numFmtId="169" fontId="4" fillId="0" borderId="2" xfId="24" applyNumberFormat="1" applyFont="1" applyBorder="1" applyAlignment="1">
      <alignment horizontal="left" vertical="center" wrapText="1"/>
      <protection/>
    </xf>
    <xf numFmtId="164" fontId="2" fillId="3" borderId="3" xfId="24" applyFont="1" applyFill="1" applyBorder="1" applyAlignment="1">
      <alignment horizontal="left" vertical="center" wrapText="1"/>
      <protection/>
    </xf>
    <xf numFmtId="164" fontId="4" fillId="3" borderId="2" xfId="24" applyNumberFormat="1" applyFont="1" applyFill="1" applyBorder="1" applyAlignment="1">
      <alignment horizontal="left" vertical="center" wrapText="1"/>
      <protection/>
    </xf>
    <xf numFmtId="164" fontId="4" fillId="0" borderId="2" xfId="24" applyNumberFormat="1" applyFont="1" applyFill="1" applyBorder="1" applyAlignment="1">
      <alignment horizontal="left" vertical="center" wrapText="1"/>
      <protection/>
    </xf>
    <xf numFmtId="164" fontId="4" fillId="0" borderId="10" xfId="24" applyFont="1" applyFill="1" applyBorder="1" applyAlignment="1">
      <alignment horizontal="center" vertical="center" wrapText="1"/>
      <protection/>
    </xf>
    <xf numFmtId="164" fontId="11" fillId="0" borderId="0" xfId="24" applyFont="1" applyBorder="1" applyAlignment="1">
      <alignment horizontal="left" vertical="center" wrapText="1"/>
      <protection/>
    </xf>
    <xf numFmtId="164" fontId="4" fillId="0" borderId="0" xfId="24" applyFont="1" applyAlignment="1">
      <alignment horizontal="left" vertical="center" wrapText="1"/>
      <protection/>
    </xf>
    <xf numFmtId="169" fontId="4" fillId="0" borderId="2" xfId="24" applyNumberFormat="1" applyFont="1" applyFill="1" applyBorder="1" applyAlignment="1">
      <alignment vertical="center" wrapText="1"/>
      <protection/>
    </xf>
    <xf numFmtId="164" fontId="10" fillId="0" borderId="2" xfId="24" applyFont="1" applyFill="1" applyBorder="1" applyAlignment="1">
      <alignment horizontal="left" vertical="center" wrapText="1"/>
      <protection/>
    </xf>
    <xf numFmtId="164" fontId="10" fillId="0" borderId="3" xfId="24" applyFont="1" applyFill="1" applyBorder="1" applyAlignment="1">
      <alignment horizontal="left" vertical="center" wrapText="1"/>
      <protection/>
    </xf>
    <xf numFmtId="164" fontId="10" fillId="0" borderId="4" xfId="24" applyFont="1" applyFill="1" applyBorder="1" applyAlignment="1">
      <alignment horizontal="left" vertical="center" wrapText="1"/>
      <protection/>
    </xf>
    <xf numFmtId="164" fontId="4" fillId="0" borderId="2" xfId="24" applyNumberFormat="1" applyFont="1" applyFill="1" applyBorder="1" applyAlignment="1">
      <alignment vertical="center" wrapText="1"/>
      <protection/>
    </xf>
    <xf numFmtId="164" fontId="4" fillId="0" borderId="2" xfId="24" applyFont="1" applyFill="1" applyBorder="1" applyAlignment="1">
      <alignment horizontal="center" vertical="center" wrapText="1"/>
      <protection/>
    </xf>
    <xf numFmtId="167" fontId="0" fillId="3" borderId="5" xfId="24" applyNumberFormat="1" applyFont="1" applyFill="1" applyBorder="1" applyAlignment="1">
      <alignment horizontal="center" vertical="center" wrapText="1"/>
      <protection/>
    </xf>
    <xf numFmtId="164" fontId="4" fillId="3" borderId="5" xfId="24" applyFont="1" applyFill="1" applyBorder="1" applyAlignment="1">
      <alignment horizontal="center" vertical="center" wrapText="1"/>
      <protection/>
    </xf>
    <xf numFmtId="164" fontId="2" fillId="3" borderId="3" xfId="24" applyFont="1" applyFill="1" applyBorder="1" applyAlignment="1">
      <alignment horizontal="center" vertical="center" wrapText="1"/>
      <protection/>
    </xf>
    <xf numFmtId="164" fontId="4" fillId="3" borderId="3" xfId="24" applyFont="1" applyFill="1" applyBorder="1" applyAlignment="1">
      <alignment horizontal="center" vertical="center" wrapText="1"/>
      <protection/>
    </xf>
    <xf numFmtId="164" fontId="4" fillId="3" borderId="8" xfId="24" applyFont="1" applyFill="1" applyBorder="1" applyAlignment="1">
      <alignment horizontal="center" vertical="center" wrapText="1"/>
      <protection/>
    </xf>
    <xf numFmtId="166" fontId="3" fillId="3" borderId="5" xfId="23" applyBorder="1" applyAlignment="1">
      <alignment horizontal="right" vertical="center"/>
      <protection hidden="1"/>
    </xf>
    <xf numFmtId="169" fontId="4" fillId="3" borderId="5" xfId="24" applyNumberFormat="1" applyFont="1" applyFill="1" applyBorder="1" applyAlignment="1">
      <alignment vertical="center"/>
      <protection/>
    </xf>
    <xf numFmtId="164" fontId="4" fillId="3" borderId="12" xfId="24" applyNumberFormat="1" applyFont="1" applyFill="1" applyBorder="1" applyAlignment="1">
      <alignment horizontal="left" vertical="center"/>
      <protection/>
    </xf>
    <xf numFmtId="169" fontId="4" fillId="0" borderId="3" xfId="24" applyNumberFormat="1" applyFont="1" applyFill="1" applyBorder="1" applyAlignment="1">
      <alignment vertical="center" wrapText="1"/>
      <protection/>
    </xf>
    <xf numFmtId="164" fontId="4" fillId="0" borderId="0" xfId="24" applyFont="1">
      <alignment/>
      <protection/>
    </xf>
    <xf numFmtId="164" fontId="2" fillId="0" borderId="13" xfId="24" applyFont="1" applyFill="1" applyBorder="1" applyAlignment="1">
      <alignment horizontal="center" vertical="center" wrapText="1"/>
      <protection/>
    </xf>
    <xf numFmtId="164" fontId="2" fillId="0" borderId="0" xfId="24" applyFont="1" applyFill="1" applyBorder="1" applyAlignment="1">
      <alignment horizontal="center" vertical="center" wrapText="1"/>
      <protection/>
    </xf>
    <xf numFmtId="166" fontId="3" fillId="3" borderId="10" xfId="23" applyBorder="1" applyAlignment="1">
      <alignment horizontal="right" vertical="center"/>
      <protection hidden="1"/>
    </xf>
    <xf numFmtId="164" fontId="4" fillId="0" borderId="9" xfId="24" applyNumberFormat="1" applyFont="1" applyFill="1" applyBorder="1" applyAlignment="1">
      <alignment horizontal="left"/>
      <protection/>
    </xf>
    <xf numFmtId="164" fontId="4" fillId="0" borderId="12" xfId="24" applyNumberFormat="1" applyFont="1" applyFill="1" applyBorder="1" applyAlignment="1">
      <alignment horizontal="left"/>
      <protection/>
    </xf>
    <xf numFmtId="164" fontId="4" fillId="3" borderId="9" xfId="24" applyNumberFormat="1" applyFont="1" applyFill="1" applyBorder="1" applyAlignment="1">
      <alignment horizontal="left" vertical="center"/>
      <protection/>
    </xf>
    <xf numFmtId="164" fontId="4" fillId="0" borderId="0" xfId="24" applyFont="1" applyBorder="1" applyAlignment="1">
      <alignment horizontal="left" vertical="center" wrapText="1"/>
      <protection/>
    </xf>
    <xf numFmtId="164" fontId="2" fillId="0" borderId="0" xfId="24" applyFont="1" applyAlignment="1">
      <alignment horizontal="left" vertical="center"/>
      <protection/>
    </xf>
    <xf numFmtId="164" fontId="10" fillId="0" borderId="2" xfId="24" applyFont="1" applyFill="1" applyBorder="1" applyAlignment="1">
      <alignment horizontal="left" vertical="center"/>
      <protection/>
    </xf>
    <xf numFmtId="164" fontId="10" fillId="0" borderId="0" xfId="24" applyFont="1" applyFill="1" applyBorder="1" applyAlignment="1">
      <alignment horizontal="left" vertical="center" wrapText="1"/>
      <protection/>
    </xf>
    <xf numFmtId="164" fontId="4" fillId="0" borderId="5" xfId="24" applyFont="1" applyFill="1" applyBorder="1" applyAlignment="1">
      <alignment horizontal="center" vertical="center"/>
      <protection/>
    </xf>
    <xf numFmtId="164" fontId="4" fillId="0" borderId="1" xfId="21" applyFont="1" applyFill="1" applyBorder="1" applyAlignment="1">
      <alignment horizontal="center" vertical="center"/>
      <protection/>
    </xf>
    <xf numFmtId="164" fontId="2" fillId="0" borderId="3" xfId="24" applyFont="1" applyFill="1" applyBorder="1" applyAlignment="1">
      <alignment horizontal="center" vertical="center"/>
      <protection/>
    </xf>
    <xf numFmtId="164" fontId="4" fillId="0" borderId="1" xfId="21" applyFont="1" applyFill="1" applyBorder="1" applyAlignment="1">
      <alignment horizontal="right" vertical="center"/>
      <protection/>
    </xf>
    <xf numFmtId="169" fontId="4" fillId="0" borderId="1" xfId="21" applyNumberFormat="1" applyFont="1" applyFill="1" applyBorder="1" applyAlignment="1">
      <alignment horizontal="right" vertical="center"/>
      <protection/>
    </xf>
    <xf numFmtId="164" fontId="4" fillId="0" borderId="0" xfId="21" applyFont="1" applyFill="1" applyBorder="1" applyAlignment="1">
      <alignment horizontal="center" vertical="center"/>
      <protection/>
    </xf>
    <xf numFmtId="171" fontId="4" fillId="0" borderId="1" xfId="21" applyNumberFormat="1" applyFont="1" applyFill="1" applyBorder="1" applyAlignment="1">
      <alignment horizontal="right" vertical="center"/>
      <protection/>
    </xf>
    <xf numFmtId="164" fontId="23" fillId="0" borderId="8" xfId="24" applyFont="1" applyFill="1" applyBorder="1" applyAlignment="1">
      <alignment horizontal="left" vertical="center"/>
      <protection/>
    </xf>
    <xf numFmtId="164" fontId="4" fillId="0" borderId="0" xfId="24" applyFont="1" applyFill="1" applyAlignment="1">
      <alignment horizontal="left" vertical="center"/>
      <protection/>
    </xf>
    <xf numFmtId="164" fontId="4" fillId="0" borderId="0" xfId="24" applyFont="1" applyFill="1" applyAlignment="1">
      <alignment horizontal="center" vertical="center"/>
      <protection/>
    </xf>
    <xf numFmtId="164" fontId="2" fillId="0" borderId="4" xfId="24" applyFont="1" applyFill="1" applyBorder="1" applyAlignment="1">
      <alignment horizontal="center" vertical="center" wrapText="1"/>
      <protection/>
    </xf>
    <xf numFmtId="164" fontId="4" fillId="0" borderId="4" xfId="24" applyFont="1" applyFill="1" applyBorder="1" applyAlignment="1">
      <alignment vertical="center"/>
      <protection/>
    </xf>
    <xf numFmtId="164" fontId="4" fillId="0" borderId="1" xfId="24" applyFont="1" applyFill="1" applyBorder="1" applyAlignment="1">
      <alignment horizontal="left" vertical="center" wrapText="1"/>
      <protection/>
    </xf>
    <xf numFmtId="164" fontId="15" fillId="0" borderId="1" xfId="24" applyFont="1" applyBorder="1" applyAlignment="1">
      <alignment vertical="center"/>
      <protection/>
    </xf>
    <xf numFmtId="164" fontId="2" fillId="0" borderId="4" xfId="24" applyFont="1" applyFill="1" applyBorder="1" applyAlignment="1">
      <alignment vertical="center"/>
      <protection/>
    </xf>
    <xf numFmtId="164" fontId="4" fillId="0" borderId="2" xfId="24" applyFont="1" applyFill="1" applyBorder="1" applyAlignment="1">
      <alignment horizontal="left" vertical="center"/>
      <protection/>
    </xf>
    <xf numFmtId="170" fontId="4" fillId="3" borderId="1" xfId="24" applyNumberFormat="1" applyFont="1" applyFill="1" applyBorder="1" applyAlignment="1">
      <alignment vertical="center"/>
      <protection/>
    </xf>
    <xf numFmtId="164" fontId="19" fillId="0" borderId="0" xfId="24" applyFont="1" applyFill="1" applyBorder="1" applyAlignment="1">
      <alignment vertical="center"/>
      <protection/>
    </xf>
    <xf numFmtId="164" fontId="15" fillId="0" borderId="0" xfId="24" applyFont="1" applyFill="1" applyAlignment="1">
      <alignment horizontal="left" vertical="center"/>
      <protection/>
    </xf>
    <xf numFmtId="164" fontId="15" fillId="0" borderId="7" xfId="24" applyFont="1" applyFill="1" applyBorder="1" applyAlignment="1">
      <alignment vertical="center"/>
      <protection/>
    </xf>
    <xf numFmtId="169" fontId="15" fillId="0" borderId="0" xfId="24" applyNumberFormat="1" applyFont="1" applyFill="1" applyBorder="1" applyAlignment="1">
      <alignment vertical="center"/>
      <protection/>
    </xf>
    <xf numFmtId="164" fontId="15" fillId="0" borderId="0" xfId="24" applyFont="1" applyFill="1" applyBorder="1" applyAlignment="1">
      <alignment vertical="center"/>
      <protection/>
    </xf>
    <xf numFmtId="164" fontId="4" fillId="0" borderId="7" xfId="24" applyFont="1" applyFill="1" applyBorder="1" applyAlignment="1">
      <alignment vertical="center"/>
      <protection/>
    </xf>
    <xf numFmtId="169" fontId="4" fillId="0" borderId="0" xfId="24" applyNumberFormat="1" applyFont="1" applyFill="1" applyBorder="1" applyAlignment="1">
      <alignment vertical="center"/>
      <protection/>
    </xf>
    <xf numFmtId="164" fontId="4" fillId="3" borderId="2" xfId="24" applyFont="1" applyFill="1" applyBorder="1" applyAlignment="1">
      <alignment horizontal="left" vertical="center"/>
      <protection/>
    </xf>
    <xf numFmtId="164" fontId="4" fillId="3" borderId="3" xfId="24" applyFont="1" applyFill="1" applyBorder="1" applyAlignment="1">
      <alignment horizontal="left" vertical="center"/>
      <protection/>
    </xf>
    <xf numFmtId="164" fontId="4" fillId="3" borderId="4" xfId="24" applyFont="1" applyFill="1" applyBorder="1" applyAlignment="1">
      <alignment horizontal="left" vertical="center"/>
      <protection/>
    </xf>
    <xf numFmtId="164" fontId="2" fillId="0" borderId="2" xfId="24" applyFont="1" applyBorder="1" applyAlignment="1">
      <alignment horizontal="left" vertical="center" wrapText="1"/>
      <protection/>
    </xf>
    <xf numFmtId="164" fontId="2" fillId="0" borderId="2" xfId="24" applyFont="1" applyFill="1" applyBorder="1" applyAlignment="1">
      <alignment vertical="center" wrapText="1"/>
      <protection/>
    </xf>
    <xf numFmtId="164" fontId="2" fillId="0" borderId="0" xfId="24" applyFont="1" applyAlignment="1">
      <alignment horizontal="center" vertical="center"/>
      <protection/>
    </xf>
    <xf numFmtId="164" fontId="4" fillId="0" borderId="0" xfId="24" applyFont="1" applyAlignment="1">
      <alignment horizontal="center" vertical="center"/>
      <protection/>
    </xf>
    <xf numFmtId="164" fontId="4" fillId="0" borderId="1" xfId="24" applyFont="1" applyBorder="1" applyAlignment="1">
      <alignment horizontal="left" vertical="center"/>
      <protection/>
    </xf>
    <xf numFmtId="164" fontId="2" fillId="0" borderId="2" xfId="24" applyFont="1" applyBorder="1" applyAlignment="1">
      <alignment vertical="center" wrapText="1"/>
      <protection/>
    </xf>
    <xf numFmtId="164" fontId="4" fillId="0" borderId="2" xfId="24" applyFont="1" applyFill="1" applyBorder="1" applyAlignment="1">
      <alignment horizontal="center" vertical="center"/>
      <protection/>
    </xf>
    <xf numFmtId="169" fontId="4" fillId="3" borderId="0" xfId="24" applyNumberFormat="1" applyFont="1" applyFill="1" applyAlignment="1">
      <alignment vertical="center"/>
      <protection/>
    </xf>
    <xf numFmtId="164" fontId="2" fillId="3" borderId="2" xfId="24" applyFont="1" applyFill="1" applyBorder="1" applyAlignment="1">
      <alignment horizontal="left" vertical="center" wrapText="1"/>
      <protection/>
    </xf>
    <xf numFmtId="169" fontId="0" fillId="0" borderId="1" xfId="24" applyNumberFormat="1" applyFont="1" applyFill="1" applyBorder="1" applyAlignment="1">
      <alignment vertical="center"/>
      <protection/>
    </xf>
    <xf numFmtId="164" fontId="0" fillId="0" borderId="1" xfId="24" applyFont="1" applyFill="1" applyBorder="1" applyAlignment="1">
      <alignment horizontal="right" vertical="center" wrapText="1"/>
      <protection/>
    </xf>
    <xf numFmtId="164" fontId="11" fillId="0" borderId="0" xfId="24" applyFont="1" applyAlignment="1">
      <alignment vertical="center"/>
      <protection/>
    </xf>
    <xf numFmtId="164" fontId="11" fillId="0" borderId="0" xfId="24" applyFont="1" applyFill="1" applyBorder="1" applyAlignment="1">
      <alignment horizontal="left" vertical="center" wrapText="1"/>
      <protection/>
    </xf>
    <xf numFmtId="164" fontId="4" fillId="0" borderId="0" xfId="24" applyFont="1" applyFill="1" applyAlignment="1">
      <alignment horizontal="left" vertical="center" wrapText="1"/>
      <protection/>
    </xf>
    <xf numFmtId="164" fontId="4" fillId="0" borderId="0" xfId="24" applyFont="1" applyFill="1" applyBorder="1" applyAlignment="1">
      <alignment horizontal="left" vertical="center" wrapText="1"/>
      <protection/>
    </xf>
    <xf numFmtId="164" fontId="1" fillId="0" borderId="0" xfId="24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Шапка" xfId="22"/>
    <cellStyle name="рубли" xfId="23"/>
    <cellStyle name="Excel Built-in Normal" xfId="24"/>
    <cellStyle name="Заголовок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476250</xdr:rowOff>
    </xdr:from>
    <xdr:to>
      <xdr:col>0</xdr:col>
      <xdr:colOff>304800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ating.danfoss.ru/default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0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0" style="1" hidden="1" customWidth="1"/>
    <col min="4" max="4" width="16.7109375" style="1" customWidth="1"/>
    <col min="5" max="5" width="40.8515625" style="1" customWidth="1"/>
    <col min="6" max="7" width="14.00390625" style="1" customWidth="1"/>
    <col min="8" max="8" width="10.57421875" style="1" customWidth="1"/>
    <col min="9" max="10" width="10.140625" style="1" customWidth="1"/>
    <col min="11" max="11" width="11.57421875" style="1" customWidth="1"/>
    <col min="12" max="13" width="0" style="2" hidden="1" customWidth="1"/>
    <col min="14" max="15" width="10.140625" style="1" customWidth="1"/>
    <col min="16" max="16" width="2.00390625" style="1" customWidth="1"/>
    <col min="17" max="16384" width="9.140625" style="1" customWidth="1"/>
  </cols>
  <sheetData>
    <row r="1" spans="1:12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3" s="6" customFormat="1" ht="43.5" customHeight="1" hidden="1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1" ht="12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8"/>
      <c r="K4" s="8"/>
    </row>
    <row r="6" spans="1:2" ht="12.75">
      <c r="A6" s="9" t="s">
        <v>3</v>
      </c>
      <c r="B6" s="9"/>
    </row>
    <row r="7" spans="1:16" ht="12.75" customHeight="1">
      <c r="A7" s="10" t="s">
        <v>4</v>
      </c>
      <c r="B7" s="10" t="s">
        <v>5</v>
      </c>
      <c r="C7" s="10" t="s">
        <v>5</v>
      </c>
      <c r="D7" s="10" t="s">
        <v>6</v>
      </c>
      <c r="E7" s="10" t="s">
        <v>7</v>
      </c>
      <c r="F7" s="10"/>
      <c r="G7" s="10"/>
      <c r="H7" s="10"/>
      <c r="I7" s="10"/>
      <c r="J7" s="10" t="s">
        <v>8</v>
      </c>
      <c r="K7" s="10" t="s">
        <v>9</v>
      </c>
      <c r="L7" s="10" t="s">
        <v>10</v>
      </c>
      <c r="M7" s="10"/>
      <c r="N7" s="10" t="s">
        <v>11</v>
      </c>
      <c r="O7" s="10"/>
      <c r="P7" s="11"/>
    </row>
    <row r="8" spans="1:16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 t="s">
        <v>12</v>
      </c>
      <c r="M8" s="10" t="s">
        <v>13</v>
      </c>
      <c r="N8" s="10" t="s">
        <v>12</v>
      </c>
      <c r="O8" s="10" t="s">
        <v>13</v>
      </c>
      <c r="P8" s="11"/>
    </row>
    <row r="9" spans="1:16" ht="12.75" customHeight="1">
      <c r="A9" s="12" t="s">
        <v>14</v>
      </c>
      <c r="B9" s="13"/>
      <c r="C9" s="13"/>
      <c r="D9" s="13"/>
      <c r="E9" s="14"/>
      <c r="J9" s="13"/>
      <c r="K9" s="13"/>
      <c r="L9" s="13"/>
      <c r="M9" s="13"/>
      <c r="N9" s="13"/>
      <c r="O9" s="13"/>
      <c r="P9" s="15"/>
    </row>
    <row r="10" spans="1:16" ht="25.5" customHeight="1">
      <c r="A10" s="16"/>
      <c r="B10" s="17" t="str">
        <f>HYPERLINK("http://rucoecom.danfoss.com/online/index.html?cartCodes="&amp;C10,C10)</f>
        <v>087B1262</v>
      </c>
      <c r="C10" s="18" t="s">
        <v>15</v>
      </c>
      <c r="D10" s="19" t="s">
        <v>16</v>
      </c>
      <c r="E10" s="20" t="s">
        <v>17</v>
      </c>
      <c r="F10" s="20"/>
      <c r="G10" s="20"/>
      <c r="H10" s="20"/>
      <c r="I10" s="20"/>
      <c r="J10" s="21">
        <v>1</v>
      </c>
      <c r="K10" s="19" t="s">
        <v>18</v>
      </c>
      <c r="L10" s="22">
        <f>N10*курс!$A$1</f>
        <v>22037.469999999998</v>
      </c>
      <c r="M10" s="22">
        <f>L10*1.18</f>
        <v>26004.214599999996</v>
      </c>
      <c r="N10" s="23">
        <v>361.27</v>
      </c>
      <c r="O10" s="23">
        <v>426.3</v>
      </c>
      <c r="P10" s="24">
        <v>1</v>
      </c>
    </row>
    <row r="11" spans="1:16" ht="22.5" customHeight="1">
      <c r="A11" s="16"/>
      <c r="B11" s="17" t="str">
        <f>HYPERLINK("http://rucoecom.danfoss.com/online/index.html?cartCodes="&amp;C11,C11)</f>
        <v>087B1249</v>
      </c>
      <c r="C11" s="18" t="s">
        <v>19</v>
      </c>
      <c r="D11" s="19" t="s">
        <v>16</v>
      </c>
      <c r="E11" s="20" t="s">
        <v>20</v>
      </c>
      <c r="F11" s="20"/>
      <c r="G11" s="20"/>
      <c r="H11" s="20"/>
      <c r="I11" s="20"/>
      <c r="J11" s="21">
        <v>1</v>
      </c>
      <c r="K11" s="19" t="s">
        <v>18</v>
      </c>
      <c r="L11" s="22">
        <f>N11*курс!$A$1</f>
        <v>1263.9199999999998</v>
      </c>
      <c r="M11" s="22">
        <f>L11*1.18</f>
        <v>1491.4255999999998</v>
      </c>
      <c r="N11" s="23">
        <v>20.72</v>
      </c>
      <c r="O11" s="23">
        <v>24.44</v>
      </c>
      <c r="P11" s="24">
        <v>1</v>
      </c>
    </row>
    <row r="12" spans="1:16" ht="14.25" customHeight="1">
      <c r="A12" s="12" t="s">
        <v>21</v>
      </c>
      <c r="B12" s="13"/>
      <c r="C12" s="13"/>
      <c r="D12" s="13"/>
      <c r="E12" s="14"/>
      <c r="J12" s="13"/>
      <c r="K12" s="13"/>
      <c r="L12" s="13"/>
      <c r="M12" s="13"/>
      <c r="N12" s="13"/>
      <c r="O12" s="13"/>
      <c r="P12" s="15"/>
    </row>
    <row r="13" spans="1:16" ht="27.75" customHeight="1">
      <c r="A13" s="16"/>
      <c r="B13" s="17" t="str">
        <f>HYPERLINK("http://rucoecom.danfoss.com/online/index.html?cartCodes="&amp;C13,C13)</f>
        <v>087H3020</v>
      </c>
      <c r="C13" s="18" t="s">
        <v>22</v>
      </c>
      <c r="D13" s="19" t="s">
        <v>23</v>
      </c>
      <c r="E13" s="20" t="s">
        <v>24</v>
      </c>
      <c r="F13" s="20"/>
      <c r="G13" s="20"/>
      <c r="H13" s="20"/>
      <c r="I13" s="20"/>
      <c r="J13" s="21">
        <v>1</v>
      </c>
      <c r="K13" s="19" t="s">
        <v>18</v>
      </c>
      <c r="L13" s="22">
        <f>N13*курс!$A$1</f>
        <v>23302</v>
      </c>
      <c r="M13" s="22">
        <f>L13*1.18</f>
        <v>27496.359999999997</v>
      </c>
      <c r="N13" s="23">
        <v>382</v>
      </c>
      <c r="O13" s="23">
        <v>450.76</v>
      </c>
      <c r="P13" s="24">
        <v>1</v>
      </c>
    </row>
    <row r="14" spans="1:16" s="2" customFormat="1" ht="27.75" customHeight="1">
      <c r="A14" s="16"/>
      <c r="B14" s="17" t="str">
        <f>HYPERLINK("http://rucoecom.danfoss.com/online/index.html?cartCodes="&amp;C14,C14)</f>
        <v>087H3030</v>
      </c>
      <c r="C14" s="18" t="s">
        <v>25</v>
      </c>
      <c r="D14" s="19" t="s">
        <v>26</v>
      </c>
      <c r="E14" s="20" t="s">
        <v>27</v>
      </c>
      <c r="F14" s="20"/>
      <c r="G14" s="20"/>
      <c r="H14" s="20"/>
      <c r="I14" s="20"/>
      <c r="J14" s="21">
        <v>1</v>
      </c>
      <c r="K14" s="19" t="s">
        <v>18</v>
      </c>
      <c r="L14" s="22">
        <f>N14*курс!$A$1</f>
        <v>22143</v>
      </c>
      <c r="M14" s="22">
        <f>L14*1.18</f>
        <v>26128.739999999998</v>
      </c>
      <c r="N14" s="23">
        <v>363</v>
      </c>
      <c r="O14" s="23">
        <v>428.34</v>
      </c>
      <c r="P14" s="24">
        <v>1</v>
      </c>
    </row>
    <row r="15" spans="1:16" ht="41.25" customHeight="1">
      <c r="A15" s="16"/>
      <c r="B15" s="17" t="str">
        <f>HYPERLINK("http://rucoecom.danfoss.com/online/index.html?cartCodes="&amp;C15,C15)</f>
        <v>087H3040</v>
      </c>
      <c r="C15" s="18" t="s">
        <v>28</v>
      </c>
      <c r="D15" s="19" t="s">
        <v>29</v>
      </c>
      <c r="E15" s="25" t="s">
        <v>30</v>
      </c>
      <c r="F15" s="25"/>
      <c r="G15" s="25"/>
      <c r="H15" s="25"/>
      <c r="I15" s="25"/>
      <c r="J15" s="21">
        <v>1</v>
      </c>
      <c r="K15" s="19" t="s">
        <v>18</v>
      </c>
      <c r="L15" s="22">
        <f>N15*курс!$A$1</f>
        <v>36844</v>
      </c>
      <c r="M15" s="22">
        <f>L15*1.18</f>
        <v>43475.92</v>
      </c>
      <c r="N15" s="23">
        <v>604</v>
      </c>
      <c r="O15" s="23">
        <v>712.72</v>
      </c>
      <c r="P15" s="24">
        <v>1</v>
      </c>
    </row>
    <row r="16" spans="1:16" s="2" customFormat="1" ht="41.25" customHeight="1">
      <c r="A16" s="16"/>
      <c r="B16" s="17" t="str">
        <f>HYPERLINK("http://rucoecom.danfoss.com/online/index.html?cartCodes="&amp;C16,C16)</f>
        <v>087H3044</v>
      </c>
      <c r="C16" s="18" t="s">
        <v>31</v>
      </c>
      <c r="D16" s="19" t="s">
        <v>29</v>
      </c>
      <c r="E16" s="20" t="s">
        <v>32</v>
      </c>
      <c r="F16" s="20"/>
      <c r="G16" s="20"/>
      <c r="H16" s="20"/>
      <c r="I16" s="20"/>
      <c r="J16" s="21">
        <v>1</v>
      </c>
      <c r="K16" s="19" t="s">
        <v>18</v>
      </c>
      <c r="L16" s="22">
        <f>N16*курс!$A$1</f>
        <v>45847.6</v>
      </c>
      <c r="M16" s="22">
        <f>L16*1.18</f>
        <v>54100.168</v>
      </c>
      <c r="N16" s="23">
        <v>751.6</v>
      </c>
      <c r="O16" s="23">
        <v>886.89</v>
      </c>
      <c r="P16" s="24">
        <v>1</v>
      </c>
    </row>
    <row r="17" spans="1:16" s="2" customFormat="1" ht="41.25" customHeight="1">
      <c r="A17" s="16"/>
      <c r="B17" s="17" t="str">
        <f>HYPERLINK("http://rucoecom.danfoss.com/online/index.html?cartCodes="&amp;C17,C17)</f>
        <v>087H3050</v>
      </c>
      <c r="C17" s="18" t="s">
        <v>33</v>
      </c>
      <c r="D17" s="19" t="s">
        <v>34</v>
      </c>
      <c r="E17" s="20" t="s">
        <v>35</v>
      </c>
      <c r="F17" s="20"/>
      <c r="G17" s="20"/>
      <c r="H17" s="20"/>
      <c r="I17" s="20"/>
      <c r="J17" s="21">
        <v>1</v>
      </c>
      <c r="K17" s="19" t="s">
        <v>18</v>
      </c>
      <c r="L17" s="22">
        <f>N17*курс!$A$1</f>
        <v>30988</v>
      </c>
      <c r="M17" s="22">
        <f>L17*1.18</f>
        <v>36565.84</v>
      </c>
      <c r="N17" s="23">
        <v>508</v>
      </c>
      <c r="O17" s="23">
        <v>599.44</v>
      </c>
      <c r="P17" s="24">
        <v>1</v>
      </c>
    </row>
    <row r="18" spans="1:16" ht="12.75" customHeight="1">
      <c r="A18" s="16"/>
      <c r="B18" s="17" t="str">
        <f>HYPERLINK("http://rucoecom.danfoss.com/online/index.html?cartCodes="&amp;C18,C18)</f>
        <v>087H3230</v>
      </c>
      <c r="C18" s="18" t="s">
        <v>36</v>
      </c>
      <c r="D18" s="26" t="s">
        <v>37</v>
      </c>
      <c r="E18" s="20" t="s">
        <v>38</v>
      </c>
      <c r="F18" s="20"/>
      <c r="G18" s="20"/>
      <c r="H18" s="20"/>
      <c r="I18" s="20"/>
      <c r="J18" s="21">
        <v>1</v>
      </c>
      <c r="K18" s="19" t="s">
        <v>18</v>
      </c>
      <c r="L18" s="22">
        <f>N18*курс!$A$1</f>
        <v>3172</v>
      </c>
      <c r="M18" s="22">
        <f>L18*1.18</f>
        <v>3742.9599999999996</v>
      </c>
      <c r="N18" s="23">
        <v>52</v>
      </c>
      <c r="O18" s="23">
        <v>61.36</v>
      </c>
      <c r="P18" s="24">
        <v>1</v>
      </c>
    </row>
    <row r="19" spans="1:16" ht="25.5" customHeight="1">
      <c r="A19" s="16"/>
      <c r="B19" s="17" t="str">
        <f>HYPERLINK("http://rucoecom.danfoss.com/online/index.html?cartCodes="&amp;C19,C19)</f>
        <v>087H3800</v>
      </c>
      <c r="C19" s="18" t="s">
        <v>39</v>
      </c>
      <c r="D19" s="19" t="s">
        <v>40</v>
      </c>
      <c r="E19" s="20" t="s">
        <v>41</v>
      </c>
      <c r="F19" s="20"/>
      <c r="G19" s="20"/>
      <c r="H19" s="20"/>
      <c r="I19" s="20"/>
      <c r="J19" s="21">
        <v>1</v>
      </c>
      <c r="K19" s="19" t="s">
        <v>18</v>
      </c>
      <c r="L19" s="22">
        <f>N19*курс!$A$1</f>
        <v>11590</v>
      </c>
      <c r="M19" s="22">
        <f>L19*1.18</f>
        <v>13676.199999999999</v>
      </c>
      <c r="N19" s="23">
        <v>190</v>
      </c>
      <c r="O19" s="23">
        <v>224.2</v>
      </c>
      <c r="P19" s="24">
        <v>1</v>
      </c>
    </row>
    <row r="20" spans="1:16" ht="25.5" customHeight="1">
      <c r="A20" s="16"/>
      <c r="B20" s="17" t="str">
        <f>HYPERLINK("http://rucoecom.danfoss.com/online/index.html?cartCodes="&amp;C20,C20)</f>
        <v>087H3801</v>
      </c>
      <c r="C20" s="18" t="s">
        <v>42</v>
      </c>
      <c r="D20" s="19" t="s">
        <v>43</v>
      </c>
      <c r="E20" s="20" t="s">
        <v>44</v>
      </c>
      <c r="F20" s="20"/>
      <c r="G20" s="20"/>
      <c r="H20" s="20"/>
      <c r="I20" s="20"/>
      <c r="J20" s="21">
        <v>1</v>
      </c>
      <c r="K20" s="19" t="s">
        <v>18</v>
      </c>
      <c r="L20" s="22">
        <f>N20*курс!$A$1</f>
        <v>11590</v>
      </c>
      <c r="M20" s="22">
        <f>L20*1.18</f>
        <v>13676.199999999999</v>
      </c>
      <c r="N20" s="23">
        <v>190</v>
      </c>
      <c r="O20" s="23">
        <v>224.2</v>
      </c>
      <c r="P20" s="24">
        <v>1</v>
      </c>
    </row>
    <row r="21" spans="1:16" ht="25.5" customHeight="1">
      <c r="A21" s="16"/>
      <c r="B21" s="17" t="str">
        <f>HYPERLINK("http://rucoecom.danfoss.com/online/index.html?cartCodes="&amp;C21,C21)</f>
        <v>087H3802</v>
      </c>
      <c r="C21" s="18" t="s">
        <v>45</v>
      </c>
      <c r="D21" s="19" t="s">
        <v>46</v>
      </c>
      <c r="E21" s="20" t="s">
        <v>47</v>
      </c>
      <c r="F21" s="20"/>
      <c r="G21" s="20"/>
      <c r="H21" s="20"/>
      <c r="I21" s="20"/>
      <c r="J21" s="21">
        <v>1</v>
      </c>
      <c r="K21" s="19" t="s">
        <v>18</v>
      </c>
      <c r="L21" s="22">
        <f>N21*курс!$A$1</f>
        <v>6954</v>
      </c>
      <c r="M21" s="22">
        <f>L21*1.18</f>
        <v>8205.72</v>
      </c>
      <c r="N21" s="23">
        <v>114</v>
      </c>
      <c r="O21" s="23">
        <v>134.52</v>
      </c>
      <c r="P21" s="24">
        <v>1</v>
      </c>
    </row>
    <row r="22" spans="1:16" ht="38.25" customHeight="1">
      <c r="A22" s="16"/>
      <c r="B22" s="17" t="str">
        <f>HYPERLINK("http://rucoecom.danfoss.com/online/index.html?cartCodes="&amp;C22,C22)</f>
        <v>087H3805</v>
      </c>
      <c r="C22" s="18" t="s">
        <v>48</v>
      </c>
      <c r="D22" s="19" t="s">
        <v>49</v>
      </c>
      <c r="E22" s="25" t="s">
        <v>50</v>
      </c>
      <c r="F22" s="25"/>
      <c r="G22" s="25"/>
      <c r="H22" s="25"/>
      <c r="I22" s="25"/>
      <c r="J22" s="21">
        <v>1</v>
      </c>
      <c r="K22" s="19" t="s">
        <v>18</v>
      </c>
      <c r="L22" s="22">
        <f>N22*курс!$A$1</f>
        <v>9272</v>
      </c>
      <c r="M22" s="22">
        <f>L22*1.18</f>
        <v>10940.96</v>
      </c>
      <c r="N22" s="23">
        <v>152</v>
      </c>
      <c r="O22" s="23">
        <v>179.36</v>
      </c>
      <c r="P22" s="24">
        <v>1</v>
      </c>
    </row>
    <row r="23" spans="1:16" ht="38.25" customHeight="1">
      <c r="A23" s="16"/>
      <c r="B23" s="17" t="str">
        <f>HYPERLINK("http://rucoecom.danfoss.com/online/index.html?cartCodes="&amp;C23,C23)</f>
        <v>087H3804</v>
      </c>
      <c r="C23" s="18" t="s">
        <v>51</v>
      </c>
      <c r="D23" s="19" t="s">
        <v>52</v>
      </c>
      <c r="E23" s="25" t="s">
        <v>53</v>
      </c>
      <c r="F23" s="25"/>
      <c r="G23" s="25"/>
      <c r="H23" s="25"/>
      <c r="I23" s="25"/>
      <c r="J23" s="21">
        <v>1</v>
      </c>
      <c r="K23" s="19" t="s">
        <v>18</v>
      </c>
      <c r="L23" s="22">
        <f>N23*курс!$A$1</f>
        <v>14274</v>
      </c>
      <c r="M23" s="22">
        <f>L23*1.18</f>
        <v>16843.32</v>
      </c>
      <c r="N23" s="23">
        <v>234</v>
      </c>
      <c r="O23" s="23">
        <v>276.12</v>
      </c>
      <c r="P23" s="24">
        <v>1</v>
      </c>
    </row>
    <row r="24" spans="1:16" ht="38.25" customHeight="1">
      <c r="A24" s="16"/>
      <c r="B24" s="17" t="str">
        <f>HYPERLINK("http://rucoecom.danfoss.com/online/index.html?cartCodes="&amp;C24,C24)</f>
        <v>087H3803</v>
      </c>
      <c r="C24" s="18" t="s">
        <v>54</v>
      </c>
      <c r="D24" s="19" t="s">
        <v>55</v>
      </c>
      <c r="E24" s="20" t="s">
        <v>56</v>
      </c>
      <c r="F24" s="20"/>
      <c r="G24" s="20"/>
      <c r="H24" s="20"/>
      <c r="I24" s="20"/>
      <c r="J24" s="21">
        <v>1</v>
      </c>
      <c r="K24" s="19" t="s">
        <v>18</v>
      </c>
      <c r="L24" s="22">
        <f>N24*курс!$A$1</f>
        <v>14274</v>
      </c>
      <c r="M24" s="22">
        <f>L24*1.18</f>
        <v>16843.32</v>
      </c>
      <c r="N24" s="23">
        <v>234</v>
      </c>
      <c r="O24" s="23">
        <v>276.12</v>
      </c>
      <c r="P24" s="24">
        <v>1</v>
      </c>
    </row>
    <row r="25" spans="1:16" ht="38.25" customHeight="1">
      <c r="A25" s="16"/>
      <c r="B25" s="17" t="str">
        <f>HYPERLINK("http://rucoecom.danfoss.com/online/index.html?cartCodes="&amp;C25,C25)</f>
        <v>087H3807</v>
      </c>
      <c r="C25" s="18" t="s">
        <v>57</v>
      </c>
      <c r="D25" s="19" t="s">
        <v>58</v>
      </c>
      <c r="E25" s="20" t="s">
        <v>59</v>
      </c>
      <c r="F25" s="20"/>
      <c r="G25" s="20"/>
      <c r="H25" s="20"/>
      <c r="I25" s="20"/>
      <c r="J25" s="21">
        <v>1</v>
      </c>
      <c r="K25" s="19" t="s">
        <v>18</v>
      </c>
      <c r="L25" s="22">
        <f>N25*курс!$A$1</f>
        <v>7137</v>
      </c>
      <c r="M25" s="22">
        <f>L25*1.18</f>
        <v>8421.66</v>
      </c>
      <c r="N25" s="23">
        <v>117</v>
      </c>
      <c r="O25" s="23">
        <v>138.06</v>
      </c>
      <c r="P25" s="24">
        <v>1</v>
      </c>
    </row>
    <row r="26" spans="1:16" ht="38.25" customHeight="1">
      <c r="A26" s="16"/>
      <c r="B26" s="17" t="str">
        <f>HYPERLINK("http://rucoecom.danfoss.com/online/index.html?cartCodes="&amp;C26,C26)</f>
        <v>087H3811</v>
      </c>
      <c r="C26" s="18" t="s">
        <v>60</v>
      </c>
      <c r="D26" s="19" t="s">
        <v>61</v>
      </c>
      <c r="E26" s="20" t="s">
        <v>62</v>
      </c>
      <c r="F26" s="20"/>
      <c r="G26" s="20"/>
      <c r="H26" s="20"/>
      <c r="I26" s="20"/>
      <c r="J26" s="21">
        <v>1</v>
      </c>
      <c r="K26" s="19" t="s">
        <v>18</v>
      </c>
      <c r="L26" s="22">
        <f>N26*курс!$A$1</f>
        <v>10919</v>
      </c>
      <c r="M26" s="22">
        <f>L26*1.18</f>
        <v>12884.42</v>
      </c>
      <c r="N26" s="23">
        <v>179</v>
      </c>
      <c r="O26" s="23">
        <v>211.22</v>
      </c>
      <c r="P26" s="24">
        <v>1</v>
      </c>
    </row>
    <row r="27" spans="1:16" ht="44.25" customHeight="1">
      <c r="A27" s="16"/>
      <c r="B27" s="27" t="str">
        <f>HYPERLINK("http://rucoecom.danfoss.com/online/index.html?cartCodes="&amp;C27,C27)</f>
        <v>087H3814</v>
      </c>
      <c r="C27" s="28" t="s">
        <v>63</v>
      </c>
      <c r="D27" s="29" t="s">
        <v>64</v>
      </c>
      <c r="E27" s="30" t="s">
        <v>65</v>
      </c>
      <c r="F27" s="30"/>
      <c r="G27" s="30"/>
      <c r="H27" s="30"/>
      <c r="I27" s="30"/>
      <c r="J27" s="31">
        <v>1</v>
      </c>
      <c r="K27" s="29" t="s">
        <v>18</v>
      </c>
      <c r="L27" s="22">
        <f>N27*курс!$A$1</f>
        <v>21960</v>
      </c>
      <c r="M27" s="22">
        <f>L27*1.18</f>
        <v>25912.8</v>
      </c>
      <c r="N27" s="32">
        <v>360</v>
      </c>
      <c r="O27" s="32">
        <v>424.8</v>
      </c>
      <c r="P27" s="33">
        <v>1</v>
      </c>
    </row>
    <row r="28" spans="1:16" ht="42.75" customHeight="1">
      <c r="A28" s="16"/>
      <c r="B28" s="27" t="str">
        <f>HYPERLINK("http://rucoecom.danfoss.com/online/index.html?cartCodes="&amp;C28,C28)</f>
        <v>087H3810</v>
      </c>
      <c r="C28" s="28" t="s">
        <v>66</v>
      </c>
      <c r="D28" s="19" t="s">
        <v>67</v>
      </c>
      <c r="E28" s="30" t="s">
        <v>68</v>
      </c>
      <c r="F28" s="30"/>
      <c r="G28" s="30"/>
      <c r="H28" s="30"/>
      <c r="I28" s="30"/>
      <c r="J28" s="21">
        <v>1</v>
      </c>
      <c r="K28" s="19" t="s">
        <v>18</v>
      </c>
      <c r="L28" s="22">
        <f>N28*курс!$A$1</f>
        <v>20252</v>
      </c>
      <c r="M28" s="22">
        <f>L28*1.18</f>
        <v>23897.359999999997</v>
      </c>
      <c r="N28" s="34">
        <v>332</v>
      </c>
      <c r="O28" s="34">
        <v>391.76</v>
      </c>
      <c r="P28" s="24">
        <v>1</v>
      </c>
    </row>
    <row r="29" spans="1:16" s="2" customFormat="1" ht="54.75" customHeight="1">
      <c r="A29" s="16"/>
      <c r="B29" s="27" t="str">
        <f>HYPERLINK("http://rucoecom.danfoss.com/online/index.html?cartCodes="&amp;C29,C29)</f>
        <v>087H3815</v>
      </c>
      <c r="C29" s="28" t="s">
        <v>69</v>
      </c>
      <c r="D29" s="19" t="s">
        <v>70</v>
      </c>
      <c r="E29" s="30" t="s">
        <v>71</v>
      </c>
      <c r="F29" s="30"/>
      <c r="G29" s="30"/>
      <c r="H29" s="30"/>
      <c r="I29" s="30"/>
      <c r="J29" s="21">
        <v>1</v>
      </c>
      <c r="K29" s="19" t="s">
        <v>18</v>
      </c>
      <c r="L29" s="22">
        <f>N29*курс!$A$1</f>
        <v>23363</v>
      </c>
      <c r="M29" s="22">
        <f>L29*1.18</f>
        <v>27568.34</v>
      </c>
      <c r="N29" s="23">
        <v>383</v>
      </c>
      <c r="O29" s="23">
        <v>451.94</v>
      </c>
      <c r="P29" s="24">
        <v>1</v>
      </c>
    </row>
    <row r="30" spans="1:16" ht="12.75" customHeight="1">
      <c r="A30" s="12" t="s">
        <v>72</v>
      </c>
      <c r="B30" s="13"/>
      <c r="C30" s="13"/>
      <c r="D30" s="13"/>
      <c r="E30" s="14"/>
      <c r="J30" s="13"/>
      <c r="K30" s="13"/>
      <c r="L30" s="13"/>
      <c r="M30" s="13"/>
      <c r="N30" s="13"/>
      <c r="O30" s="13"/>
      <c r="P30" s="15"/>
    </row>
    <row r="31" spans="1:16" ht="24.75" customHeight="1">
      <c r="A31" s="35"/>
      <c r="B31" s="17" t="str">
        <f>HYPERLINK("http://rucoecom.danfoss.com/online/index.html?cartCodes="&amp;C31,C31)</f>
        <v>087B1262 </v>
      </c>
      <c r="C31" s="36" t="s">
        <v>73</v>
      </c>
      <c r="D31" s="19" t="s">
        <v>74</v>
      </c>
      <c r="E31" s="37" t="s">
        <v>75</v>
      </c>
      <c r="F31" s="37"/>
      <c r="G31" s="37"/>
      <c r="H31" s="37"/>
      <c r="I31" s="37"/>
      <c r="J31" s="21">
        <v>1</v>
      </c>
      <c r="K31" s="19" t="s">
        <v>18</v>
      </c>
      <c r="L31" s="22">
        <f>N31*курс!$A$1</f>
        <v>22037.469999999998</v>
      </c>
      <c r="M31" s="22">
        <f>L31*1.18</f>
        <v>26004.214599999996</v>
      </c>
      <c r="N31" s="23">
        <v>361.27</v>
      </c>
      <c r="O31" s="23">
        <v>426.3</v>
      </c>
      <c r="P31" s="38">
        <v>1</v>
      </c>
    </row>
    <row r="32" spans="1:16" ht="39" customHeight="1">
      <c r="A32" s="35"/>
      <c r="B32" s="17" t="str">
        <f>HYPERLINK("http://rucoecom.danfoss.com/online/index.html?cartCodes="&amp;C32,C32)</f>
        <v>087B1262 </v>
      </c>
      <c r="C32" s="36" t="s">
        <v>73</v>
      </c>
      <c r="D32" s="19" t="s">
        <v>74</v>
      </c>
      <c r="E32" s="37" t="s">
        <v>76</v>
      </c>
      <c r="F32" s="37"/>
      <c r="G32" s="37"/>
      <c r="H32" s="37"/>
      <c r="I32" s="37"/>
      <c r="J32" s="21">
        <v>1</v>
      </c>
      <c r="K32" s="19" t="s">
        <v>18</v>
      </c>
      <c r="L32" s="22">
        <f>N32*курс!$A$1</f>
        <v>22037.469999999998</v>
      </c>
      <c r="M32" s="22">
        <f>L32*1.18</f>
        <v>26004.214599999996</v>
      </c>
      <c r="N32" s="23">
        <v>361.27</v>
      </c>
      <c r="O32" s="23">
        <v>426.3</v>
      </c>
      <c r="P32" s="37">
        <v>1</v>
      </c>
    </row>
    <row r="33" spans="1:16" ht="25.5" customHeight="1">
      <c r="A33" s="35"/>
      <c r="B33" s="17" t="str">
        <f>HYPERLINK("http://rucoecom.danfoss.com/online/index.html?cartCodes="&amp;C33,C33)</f>
        <v>087H3020</v>
      </c>
      <c r="C33" s="39" t="s">
        <v>22</v>
      </c>
      <c r="D33" s="19" t="s">
        <v>77</v>
      </c>
      <c r="E33" s="37" t="s">
        <v>78</v>
      </c>
      <c r="F33" s="37"/>
      <c r="G33" s="37"/>
      <c r="H33" s="37"/>
      <c r="I33" s="37"/>
      <c r="J33" s="21">
        <v>1</v>
      </c>
      <c r="K33" s="19" t="s">
        <v>18</v>
      </c>
      <c r="L33" s="22">
        <f>N33*курс!$A$1</f>
        <v>23302</v>
      </c>
      <c r="M33" s="22">
        <f>L33*1.18</f>
        <v>27496.359999999997</v>
      </c>
      <c r="N33" s="23">
        <v>382</v>
      </c>
      <c r="O33" s="23">
        <v>450.76</v>
      </c>
      <c r="P33" s="37">
        <v>1</v>
      </c>
    </row>
    <row r="34" spans="1:16" ht="26.25" customHeight="1">
      <c r="A34" s="35"/>
      <c r="B34" s="17" t="str">
        <f>HYPERLINK("http://rucoecom.danfoss.com/online/index.html?cartCodes="&amp;C34,C34)</f>
        <v>087H3802</v>
      </c>
      <c r="C34" s="18" t="s">
        <v>45</v>
      </c>
      <c r="D34" s="19" t="s">
        <v>46</v>
      </c>
      <c r="E34" s="37"/>
      <c r="F34" s="37"/>
      <c r="G34" s="37"/>
      <c r="H34" s="37"/>
      <c r="I34" s="37"/>
      <c r="J34" s="21">
        <v>1</v>
      </c>
      <c r="K34" s="19" t="s">
        <v>18</v>
      </c>
      <c r="L34" s="22">
        <f>N34*курс!$A$1</f>
        <v>6954</v>
      </c>
      <c r="M34" s="22">
        <f>L34*1.18</f>
        <v>8205.72</v>
      </c>
      <c r="N34" s="23">
        <v>114</v>
      </c>
      <c r="O34" s="23">
        <v>134.52</v>
      </c>
      <c r="P34" s="37">
        <v>1</v>
      </c>
    </row>
    <row r="35" spans="1:16" ht="12.75" customHeight="1">
      <c r="A35" s="35"/>
      <c r="B35" s="17" t="str">
        <f>HYPERLINK("http://rucoecom.danfoss.com/online/index.html?cartCodes="&amp;C35,C35)</f>
        <v>087H3230</v>
      </c>
      <c r="C35" s="18" t="s">
        <v>36</v>
      </c>
      <c r="D35" s="26" t="s">
        <v>37</v>
      </c>
      <c r="E35" s="20" t="s">
        <v>38</v>
      </c>
      <c r="F35" s="20"/>
      <c r="G35" s="20"/>
      <c r="H35" s="20"/>
      <c r="I35" s="20"/>
      <c r="J35" s="21">
        <v>1</v>
      </c>
      <c r="K35" s="19" t="s">
        <v>18</v>
      </c>
      <c r="L35" s="22">
        <f>N35*курс!$A$1</f>
        <v>3172</v>
      </c>
      <c r="M35" s="22">
        <f>L35*1.18</f>
        <v>3742.9599999999996</v>
      </c>
      <c r="N35" s="23">
        <v>52</v>
      </c>
      <c r="O35" s="23">
        <v>61.36</v>
      </c>
      <c r="P35" s="37">
        <v>1</v>
      </c>
    </row>
    <row r="36" spans="1:16" ht="33" customHeight="1">
      <c r="A36" s="35"/>
      <c r="B36" s="17" t="str">
        <f>HYPERLINK("http://rucoecom.danfoss.com/online/index.html?cartCodes="&amp;C36,C36)</f>
        <v>087H3020</v>
      </c>
      <c r="C36" s="39" t="s">
        <v>22</v>
      </c>
      <c r="D36" s="19" t="s">
        <v>77</v>
      </c>
      <c r="E36" s="37" t="s">
        <v>79</v>
      </c>
      <c r="F36" s="37"/>
      <c r="G36" s="37"/>
      <c r="H36" s="37"/>
      <c r="I36" s="37"/>
      <c r="J36" s="21">
        <v>1</v>
      </c>
      <c r="K36" s="19" t="s">
        <v>18</v>
      </c>
      <c r="L36" s="22">
        <f>N36*курс!$A$1</f>
        <v>23302</v>
      </c>
      <c r="M36" s="22">
        <f>L36*1.18</f>
        <v>27496.359999999997</v>
      </c>
      <c r="N36" s="23">
        <v>382</v>
      </c>
      <c r="O36" s="23">
        <v>450.76</v>
      </c>
      <c r="P36" s="37">
        <v>1</v>
      </c>
    </row>
    <row r="37" spans="1:16" ht="35.25" customHeight="1">
      <c r="A37" s="35"/>
      <c r="B37" s="17" t="str">
        <f>HYPERLINK("http://rucoecom.danfoss.com/online/index.html?cartCodes="&amp;C37,C37)</f>
        <v>087H3805</v>
      </c>
      <c r="C37" s="18" t="s">
        <v>48</v>
      </c>
      <c r="D37" s="19" t="s">
        <v>80</v>
      </c>
      <c r="E37" s="37"/>
      <c r="F37" s="37"/>
      <c r="G37" s="37"/>
      <c r="H37" s="37"/>
      <c r="I37" s="37"/>
      <c r="J37" s="21">
        <v>1</v>
      </c>
      <c r="K37" s="19" t="s">
        <v>18</v>
      </c>
      <c r="L37" s="22">
        <f>N37*курс!$A$1</f>
        <v>9272</v>
      </c>
      <c r="M37" s="22">
        <f>L37*1.18</f>
        <v>10940.96</v>
      </c>
      <c r="N37" s="23">
        <v>152</v>
      </c>
      <c r="O37" s="23">
        <v>179.36</v>
      </c>
      <c r="P37" s="37">
        <v>1</v>
      </c>
    </row>
    <row r="38" spans="1:16" ht="12.75" customHeight="1">
      <c r="A38" s="35"/>
      <c r="B38" s="17" t="str">
        <f>HYPERLINK("http://rucoecom.danfoss.com/online/index.html?cartCodes="&amp;C38,C38)</f>
        <v>087H3230</v>
      </c>
      <c r="C38" s="18" t="s">
        <v>36</v>
      </c>
      <c r="D38" s="26" t="s">
        <v>37</v>
      </c>
      <c r="E38" s="20" t="s">
        <v>38</v>
      </c>
      <c r="F38" s="20"/>
      <c r="G38" s="20"/>
      <c r="H38" s="20"/>
      <c r="I38" s="20"/>
      <c r="J38" s="21">
        <v>1</v>
      </c>
      <c r="K38" s="19" t="s">
        <v>18</v>
      </c>
      <c r="L38" s="22">
        <f>N38*курс!$A$1</f>
        <v>3172</v>
      </c>
      <c r="M38" s="22">
        <f>L38*1.18</f>
        <v>3742.9599999999996</v>
      </c>
      <c r="N38" s="23">
        <v>52</v>
      </c>
      <c r="O38" s="23">
        <v>61.36</v>
      </c>
      <c r="P38" s="37">
        <v>1</v>
      </c>
    </row>
    <row r="39" spans="1:16" ht="19.5" customHeight="1">
      <c r="A39" s="35"/>
      <c r="B39" s="17" t="str">
        <f>HYPERLINK("http://rucoecom.danfoss.com/online/index.html?cartCodes="&amp;C39,C39)</f>
        <v>087H3020</v>
      </c>
      <c r="C39" s="39" t="s">
        <v>22</v>
      </c>
      <c r="D39" s="19" t="s">
        <v>77</v>
      </c>
      <c r="E39" s="37" t="s">
        <v>81</v>
      </c>
      <c r="F39" s="37"/>
      <c r="G39" s="37"/>
      <c r="H39" s="37"/>
      <c r="I39" s="37"/>
      <c r="J39" s="21">
        <v>1</v>
      </c>
      <c r="K39" s="19" t="s">
        <v>18</v>
      </c>
      <c r="L39" s="22">
        <f>N39*курс!$A$1</f>
        <v>23302</v>
      </c>
      <c r="M39" s="22">
        <f>L39*1.18</f>
        <v>27496.359999999997</v>
      </c>
      <c r="N39" s="23">
        <v>382</v>
      </c>
      <c r="O39" s="23">
        <v>450.76</v>
      </c>
      <c r="P39" s="37">
        <v>1</v>
      </c>
    </row>
    <row r="40" spans="1:16" ht="21.75" customHeight="1">
      <c r="A40" s="35"/>
      <c r="B40" s="17" t="str">
        <f>HYPERLINK("http://rucoecom.danfoss.com/online/index.html?cartCodes="&amp;C40,C40)</f>
        <v>087H3801</v>
      </c>
      <c r="C40" s="39" t="s">
        <v>42</v>
      </c>
      <c r="D40" s="19" t="s">
        <v>82</v>
      </c>
      <c r="E40" s="37"/>
      <c r="F40" s="37"/>
      <c r="G40" s="37"/>
      <c r="H40" s="37"/>
      <c r="I40" s="37"/>
      <c r="J40" s="21">
        <v>1</v>
      </c>
      <c r="K40" s="19" t="s">
        <v>18</v>
      </c>
      <c r="L40" s="22">
        <f>N40*курс!$A$1</f>
        <v>11590</v>
      </c>
      <c r="M40" s="22">
        <f>L40*1.18</f>
        <v>13676.199999999999</v>
      </c>
      <c r="N40" s="23">
        <v>190</v>
      </c>
      <c r="O40" s="23">
        <v>224.2</v>
      </c>
      <c r="P40" s="37">
        <v>1</v>
      </c>
    </row>
    <row r="41" spans="1:16" ht="12.75" customHeight="1">
      <c r="A41" s="35"/>
      <c r="B41" s="17" t="str">
        <f>HYPERLINK("http://rucoecom.danfoss.com/online/index.html?cartCodes="&amp;C41,C41)</f>
        <v>087H3230</v>
      </c>
      <c r="C41" s="18" t="s">
        <v>36</v>
      </c>
      <c r="D41" s="26" t="s">
        <v>37</v>
      </c>
      <c r="E41" s="20" t="s">
        <v>38</v>
      </c>
      <c r="F41" s="20"/>
      <c r="G41" s="20"/>
      <c r="H41" s="20"/>
      <c r="I41" s="20"/>
      <c r="J41" s="21">
        <v>1</v>
      </c>
      <c r="K41" s="19" t="s">
        <v>18</v>
      </c>
      <c r="L41" s="22">
        <f>N41*курс!$A$1</f>
        <v>3172</v>
      </c>
      <c r="M41" s="22">
        <f>L41*1.18</f>
        <v>3742.9599999999996</v>
      </c>
      <c r="N41" s="23">
        <v>52</v>
      </c>
      <c r="O41" s="23">
        <v>61.36</v>
      </c>
      <c r="P41" s="37">
        <v>1</v>
      </c>
    </row>
    <row r="42" spans="1:16" ht="19.5" customHeight="1">
      <c r="A42" s="35"/>
      <c r="B42" s="17" t="str">
        <f>HYPERLINK("http://rucoecom.danfoss.com/online/index.html?cartCodes="&amp;C42,C42)</f>
        <v>087H3020</v>
      </c>
      <c r="C42" s="39" t="s">
        <v>22</v>
      </c>
      <c r="D42" s="19" t="s">
        <v>77</v>
      </c>
      <c r="E42" s="37" t="s">
        <v>83</v>
      </c>
      <c r="F42" s="37"/>
      <c r="G42" s="37"/>
      <c r="H42" s="37"/>
      <c r="I42" s="37"/>
      <c r="J42" s="21">
        <v>1</v>
      </c>
      <c r="K42" s="19" t="s">
        <v>18</v>
      </c>
      <c r="L42" s="22">
        <f>N42*курс!$A$1</f>
        <v>23302</v>
      </c>
      <c r="M42" s="22">
        <f>L42*1.18</f>
        <v>27496.359999999997</v>
      </c>
      <c r="N42" s="23">
        <v>382</v>
      </c>
      <c r="O42" s="23">
        <v>450.76</v>
      </c>
      <c r="P42" s="37">
        <v>1</v>
      </c>
    </row>
    <row r="43" spans="1:16" ht="19.5" customHeight="1">
      <c r="A43" s="35"/>
      <c r="B43" s="17" t="str">
        <f>HYPERLINK("http://rucoecom.danfoss.com/online/index.html?cartCodes="&amp;C43,C43)</f>
        <v>087H3800</v>
      </c>
      <c r="C43" s="39" t="s">
        <v>39</v>
      </c>
      <c r="D43" s="19" t="s">
        <v>84</v>
      </c>
      <c r="E43" s="37"/>
      <c r="F43" s="37"/>
      <c r="G43" s="37"/>
      <c r="H43" s="37"/>
      <c r="I43" s="37"/>
      <c r="J43" s="21">
        <v>1</v>
      </c>
      <c r="K43" s="19" t="s">
        <v>18</v>
      </c>
      <c r="L43" s="22">
        <f>N43*курс!$A$1</f>
        <v>11590</v>
      </c>
      <c r="M43" s="22">
        <f>L43*1.18</f>
        <v>13676.199999999999</v>
      </c>
      <c r="N43" s="23">
        <v>190</v>
      </c>
      <c r="O43" s="23">
        <v>224.2</v>
      </c>
      <c r="P43" s="37">
        <v>1</v>
      </c>
    </row>
    <row r="44" spans="1:16" ht="12.75" customHeight="1">
      <c r="A44" s="35"/>
      <c r="B44" s="17" t="str">
        <f>HYPERLINK("http://rucoecom.danfoss.com/online/index.html?cartCodes="&amp;C44,C44)</f>
        <v>087H3230</v>
      </c>
      <c r="C44" s="18" t="s">
        <v>36</v>
      </c>
      <c r="D44" s="26" t="s">
        <v>37</v>
      </c>
      <c r="E44" s="20" t="s">
        <v>38</v>
      </c>
      <c r="F44" s="20"/>
      <c r="G44" s="20"/>
      <c r="H44" s="20"/>
      <c r="I44" s="20"/>
      <c r="J44" s="21">
        <v>1</v>
      </c>
      <c r="K44" s="19" t="s">
        <v>18</v>
      </c>
      <c r="L44" s="22">
        <f>N44*курс!$A$1</f>
        <v>3172</v>
      </c>
      <c r="M44" s="22">
        <f>L44*1.18</f>
        <v>3742.9599999999996</v>
      </c>
      <c r="N44" s="23">
        <v>52</v>
      </c>
      <c r="O44" s="23">
        <v>61.36</v>
      </c>
      <c r="P44" s="37">
        <v>1</v>
      </c>
    </row>
    <row r="45" spans="1:16" ht="42" customHeight="1">
      <c r="A45" s="35"/>
      <c r="B45" s="17" t="str">
        <f>HYPERLINK("http://rucoecom.danfoss.com/online/index.html?cartCodes="&amp;C45,C45)</f>
        <v>087H3040</v>
      </c>
      <c r="C45" s="39" t="s">
        <v>28</v>
      </c>
      <c r="D45" s="19" t="s">
        <v>85</v>
      </c>
      <c r="E45" s="37" t="s">
        <v>86</v>
      </c>
      <c r="F45" s="37"/>
      <c r="G45" s="37"/>
      <c r="H45" s="37"/>
      <c r="I45" s="37"/>
      <c r="J45" s="21">
        <v>1</v>
      </c>
      <c r="K45" s="19" t="s">
        <v>18</v>
      </c>
      <c r="L45" s="22">
        <f>N45*курс!$A$1</f>
        <v>36844</v>
      </c>
      <c r="M45" s="22">
        <f>L45*1.18</f>
        <v>43475.92</v>
      </c>
      <c r="N45" s="23">
        <v>604</v>
      </c>
      <c r="O45" s="23">
        <v>712.72</v>
      </c>
      <c r="P45" s="37">
        <v>1</v>
      </c>
    </row>
    <row r="46" spans="1:16" ht="23.25" customHeight="1">
      <c r="A46" s="35"/>
      <c r="B46" s="17" t="str">
        <f>HYPERLINK("http://rucoecom.danfoss.com/online/index.html?cartCodes="&amp;C46,C46)</f>
        <v>087H3804</v>
      </c>
      <c r="C46" s="39" t="s">
        <v>51</v>
      </c>
      <c r="D46" s="19" t="s">
        <v>87</v>
      </c>
      <c r="E46" s="37"/>
      <c r="F46" s="37"/>
      <c r="G46" s="37"/>
      <c r="H46" s="37"/>
      <c r="I46" s="37"/>
      <c r="J46" s="21">
        <v>1</v>
      </c>
      <c r="K46" s="19" t="s">
        <v>18</v>
      </c>
      <c r="L46" s="22">
        <f>N46*курс!$A$1</f>
        <v>14274</v>
      </c>
      <c r="M46" s="22">
        <f>L46*1.18</f>
        <v>16843.32</v>
      </c>
      <c r="N46" s="23">
        <v>234</v>
      </c>
      <c r="O46" s="23">
        <v>276.12</v>
      </c>
      <c r="P46" s="38">
        <v>1</v>
      </c>
    </row>
    <row r="47" spans="1:16" ht="12.75" customHeight="1">
      <c r="A47" s="35"/>
      <c r="B47" s="17" t="str">
        <f>HYPERLINK("http://rucoecom.danfoss.com/online/index.html?cartCodes="&amp;C47,C47)</f>
        <v>087H3230</v>
      </c>
      <c r="C47" s="18" t="s">
        <v>36</v>
      </c>
      <c r="D47" s="26" t="s">
        <v>37</v>
      </c>
      <c r="E47" s="20" t="s">
        <v>38</v>
      </c>
      <c r="F47" s="20"/>
      <c r="G47" s="20"/>
      <c r="H47" s="20"/>
      <c r="I47" s="20"/>
      <c r="J47" s="21">
        <v>1</v>
      </c>
      <c r="K47" s="19" t="s">
        <v>18</v>
      </c>
      <c r="L47" s="22">
        <f>N47*курс!$A$1</f>
        <v>3172</v>
      </c>
      <c r="M47" s="22">
        <f>L47*1.18</f>
        <v>3742.9599999999996</v>
      </c>
      <c r="N47" s="23">
        <v>52</v>
      </c>
      <c r="O47" s="23">
        <v>61.36</v>
      </c>
      <c r="P47" s="38">
        <v>1</v>
      </c>
    </row>
    <row r="48" spans="1:16" ht="29.25" customHeight="1">
      <c r="A48" s="35"/>
      <c r="B48" s="17" t="str">
        <f>HYPERLINK("http://rucoecom.danfoss.com/online/index.html?cartCodes="&amp;C48,C48)</f>
        <v>087H3040</v>
      </c>
      <c r="C48" s="39" t="s">
        <v>28</v>
      </c>
      <c r="D48" s="19" t="s">
        <v>85</v>
      </c>
      <c r="E48" s="37" t="s">
        <v>88</v>
      </c>
      <c r="F48" s="37"/>
      <c r="G48" s="37"/>
      <c r="H48" s="37"/>
      <c r="I48" s="37"/>
      <c r="J48" s="21">
        <v>1</v>
      </c>
      <c r="K48" s="19" t="s">
        <v>18</v>
      </c>
      <c r="L48" s="22">
        <f>N48*курс!$A$1</f>
        <v>36844</v>
      </c>
      <c r="M48" s="22">
        <f>L48*1.18</f>
        <v>43475.92</v>
      </c>
      <c r="N48" s="23">
        <v>604</v>
      </c>
      <c r="O48" s="23">
        <v>712.72</v>
      </c>
      <c r="P48" s="24">
        <v>1</v>
      </c>
    </row>
    <row r="49" spans="1:16" ht="29.25" customHeight="1">
      <c r="A49" s="35"/>
      <c r="B49" s="17" t="str">
        <f>HYPERLINK("http://rucoecom.danfoss.com/online/index.html?cartCodes="&amp;C49,C49)</f>
        <v>087H3803</v>
      </c>
      <c r="C49" s="18" t="s">
        <v>54</v>
      </c>
      <c r="D49" s="40" t="s">
        <v>89</v>
      </c>
      <c r="E49" s="37"/>
      <c r="F49" s="37"/>
      <c r="G49" s="37"/>
      <c r="H49" s="37"/>
      <c r="I49" s="37"/>
      <c r="J49" s="21">
        <v>1</v>
      </c>
      <c r="K49" s="19" t="s">
        <v>18</v>
      </c>
      <c r="L49" s="22">
        <f>N49*курс!$A$1</f>
        <v>14274</v>
      </c>
      <c r="M49" s="22">
        <f>L49*1.18</f>
        <v>16843.32</v>
      </c>
      <c r="N49" s="23">
        <v>234</v>
      </c>
      <c r="O49" s="23">
        <v>276.12</v>
      </c>
      <c r="P49" s="24">
        <v>1</v>
      </c>
    </row>
    <row r="50" spans="1:16" ht="12.75" customHeight="1">
      <c r="A50" s="35"/>
      <c r="B50" s="17" t="str">
        <f>HYPERLINK("http://rucoecom.danfoss.com/online/index.html?cartCodes="&amp;C50,C50)</f>
        <v>087H3230</v>
      </c>
      <c r="C50" s="18" t="s">
        <v>36</v>
      </c>
      <c r="D50" s="26" t="s">
        <v>37</v>
      </c>
      <c r="E50" s="41" t="s">
        <v>38</v>
      </c>
      <c r="F50" s="41"/>
      <c r="G50" s="41"/>
      <c r="H50" s="41"/>
      <c r="I50" s="41"/>
      <c r="J50" s="21">
        <v>1</v>
      </c>
      <c r="K50" s="19" t="s">
        <v>18</v>
      </c>
      <c r="L50" s="22">
        <f>N50*курс!$A$1</f>
        <v>3172</v>
      </c>
      <c r="M50" s="22">
        <f>L50*1.18</f>
        <v>3742.9599999999996</v>
      </c>
      <c r="N50" s="23">
        <v>52</v>
      </c>
      <c r="O50" s="23">
        <v>61.36</v>
      </c>
      <c r="P50" s="37">
        <v>1</v>
      </c>
    </row>
    <row r="51" spans="1:16" ht="12.75">
      <c r="A51" s="42" t="s">
        <v>90</v>
      </c>
      <c r="B51" s="43"/>
      <c r="C51" s="43"/>
      <c r="D51" s="43"/>
      <c r="E51" s="44"/>
      <c r="J51" s="43"/>
      <c r="K51" s="43"/>
      <c r="L51" s="45"/>
      <c r="M51" s="45"/>
      <c r="N51" s="43"/>
      <c r="O51" s="43"/>
      <c r="P51" s="46"/>
    </row>
    <row r="52" spans="1:16" ht="12.75" customHeight="1">
      <c r="A52" s="11"/>
      <c r="B52" s="17" t="str">
        <f>HYPERLINK("http://rucoecom.danfoss.com/online/index.html?cartCodes="&amp;C52,C52)</f>
        <v>087B1156</v>
      </c>
      <c r="C52" s="47" t="s">
        <v>91</v>
      </c>
      <c r="D52" s="26" t="s">
        <v>92</v>
      </c>
      <c r="E52" s="48" t="s">
        <v>93</v>
      </c>
      <c r="F52" s="48"/>
      <c r="G52" s="48"/>
      <c r="H52" s="48"/>
      <c r="I52" s="48"/>
      <c r="J52" s="26">
        <v>1</v>
      </c>
      <c r="K52" s="26" t="s">
        <v>18</v>
      </c>
      <c r="L52" s="22">
        <f>N52*курс!$A$1</f>
        <v>3949.75</v>
      </c>
      <c r="M52" s="22">
        <f>L52*1.18</f>
        <v>4660.705</v>
      </c>
      <c r="N52" s="49">
        <v>64.75</v>
      </c>
      <c r="O52" s="49">
        <v>76.41</v>
      </c>
      <c r="P52" s="37">
        <v>1</v>
      </c>
    </row>
    <row r="53" spans="1:16" ht="30" customHeight="1">
      <c r="A53" s="11"/>
      <c r="B53" s="50" t="s">
        <v>94</v>
      </c>
      <c r="C53" s="47" t="s">
        <v>95</v>
      </c>
      <c r="D53" s="26" t="s">
        <v>96</v>
      </c>
      <c r="E53" s="51" t="s">
        <v>97</v>
      </c>
      <c r="F53" s="51"/>
      <c r="G53" s="51"/>
      <c r="H53" s="51"/>
      <c r="I53" s="51"/>
      <c r="J53" s="26">
        <v>1</v>
      </c>
      <c r="K53" s="26" t="s">
        <v>18</v>
      </c>
      <c r="L53" s="22">
        <f>N53*курс!$A$1</f>
        <v>732</v>
      </c>
      <c r="M53" s="22">
        <f>L53*1.18</f>
        <v>863.76</v>
      </c>
      <c r="N53" s="49">
        <v>12</v>
      </c>
      <c r="O53" s="49">
        <v>14.16</v>
      </c>
      <c r="P53" s="37">
        <v>1</v>
      </c>
    </row>
    <row r="54" spans="1:16" ht="44.25" customHeight="1">
      <c r="A54" s="11"/>
      <c r="B54" s="17" t="str">
        <f>HYPERLINK("http://rucoecom.danfoss.com/online/index.html?cartCodes="&amp;C54,C54)</f>
        <v>087H3200</v>
      </c>
      <c r="C54" s="18" t="s">
        <v>98</v>
      </c>
      <c r="D54" s="19" t="s">
        <v>99</v>
      </c>
      <c r="E54" s="20" t="s">
        <v>100</v>
      </c>
      <c r="F54" s="20"/>
      <c r="G54" s="20"/>
      <c r="H54" s="20"/>
      <c r="I54" s="20"/>
      <c r="J54" s="21">
        <v>1</v>
      </c>
      <c r="K54" s="19" t="s">
        <v>18</v>
      </c>
      <c r="L54" s="22">
        <f>N54*курс!$A$1</f>
        <v>8357</v>
      </c>
      <c r="M54" s="22">
        <f>L54*1.18</f>
        <v>9861.26</v>
      </c>
      <c r="N54" s="23">
        <v>137</v>
      </c>
      <c r="O54" s="23">
        <v>161.66</v>
      </c>
      <c r="P54" s="37">
        <v>1</v>
      </c>
    </row>
    <row r="55" spans="1:16" ht="25.5" customHeight="1">
      <c r="A55" s="11"/>
      <c r="B55" s="17" t="str">
        <f>HYPERLINK("http://rucoecom.danfoss.com/online/index.html?cartCodes="&amp;C55,C55)</f>
        <v>087H3202</v>
      </c>
      <c r="C55" s="18" t="s">
        <v>101</v>
      </c>
      <c r="D55" s="52" t="s">
        <v>102</v>
      </c>
      <c r="E55" s="20" t="s">
        <v>103</v>
      </c>
      <c r="F55" s="20"/>
      <c r="G55" s="20"/>
      <c r="H55" s="20"/>
      <c r="I55" s="20"/>
      <c r="J55" s="21">
        <v>1</v>
      </c>
      <c r="K55" s="19" t="s">
        <v>18</v>
      </c>
      <c r="L55" s="22">
        <f>N55*курс!$A$1</f>
        <v>15250</v>
      </c>
      <c r="M55" s="22">
        <f>L55*1.18</f>
        <v>17995</v>
      </c>
      <c r="N55" s="23">
        <v>250</v>
      </c>
      <c r="O55" s="23">
        <v>295</v>
      </c>
      <c r="P55" s="37">
        <v>1</v>
      </c>
    </row>
    <row r="56" ht="12.75" customHeight="1"/>
    <row r="58" spans="1:16" ht="12.75">
      <c r="A58" s="53" t="s">
        <v>104</v>
      </c>
      <c r="B58" s="53"/>
      <c r="C58" s="53"/>
      <c r="D58" s="53"/>
      <c r="E58" s="54"/>
      <c r="J58" s="53"/>
      <c r="K58" s="53"/>
      <c r="L58" s="55"/>
      <c r="M58" s="55"/>
      <c r="P58" s="54"/>
    </row>
    <row r="59" spans="1:16" ht="12.75" customHeight="1">
      <c r="A59" s="10" t="s">
        <v>4</v>
      </c>
      <c r="B59" s="10" t="s">
        <v>5</v>
      </c>
      <c r="C59" s="10" t="s">
        <v>5</v>
      </c>
      <c r="D59" s="10" t="s">
        <v>6</v>
      </c>
      <c r="E59" s="10" t="s">
        <v>7</v>
      </c>
      <c r="F59" s="10"/>
      <c r="G59" s="10"/>
      <c r="H59" s="10"/>
      <c r="I59" s="10"/>
      <c r="J59" s="10" t="s">
        <v>8</v>
      </c>
      <c r="K59" s="10" t="s">
        <v>9</v>
      </c>
      <c r="L59" s="10" t="s">
        <v>10</v>
      </c>
      <c r="M59" s="10"/>
      <c r="N59" s="10" t="s">
        <v>11</v>
      </c>
      <c r="O59" s="10"/>
      <c r="P59" s="11"/>
    </row>
    <row r="60" spans="1:1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 t="s">
        <v>12</v>
      </c>
      <c r="M60" s="10" t="s">
        <v>13</v>
      </c>
      <c r="N60" s="10" t="s">
        <v>12</v>
      </c>
      <c r="O60" s="10" t="s">
        <v>13</v>
      </c>
      <c r="P60" s="11"/>
    </row>
    <row r="61" spans="1:16" ht="12.75">
      <c r="A61" s="42" t="s">
        <v>105</v>
      </c>
      <c r="B61" s="43"/>
      <c r="C61" s="43"/>
      <c r="D61" s="43"/>
      <c r="E61" s="44"/>
      <c r="J61" s="43"/>
      <c r="K61" s="43"/>
      <c r="L61" s="56"/>
      <c r="M61" s="56"/>
      <c r="N61" s="43"/>
      <c r="O61" s="46"/>
      <c r="P61" s="11"/>
    </row>
    <row r="62" spans="1:16" ht="27.75" customHeight="1">
      <c r="A62" s="11"/>
      <c r="B62" s="17" t="str">
        <f>HYPERLINK("http://rucoecom.danfoss.com/online/index.html?cartCodes="&amp;C62,C62)</f>
        <v>084N1012</v>
      </c>
      <c r="C62" s="47" t="s">
        <v>106</v>
      </c>
      <c r="D62" s="26" t="s">
        <v>107</v>
      </c>
      <c r="E62" s="48" t="s">
        <v>108</v>
      </c>
      <c r="F62" s="48"/>
      <c r="G62" s="48"/>
      <c r="H62" s="48"/>
      <c r="I62" s="48"/>
      <c r="J62" s="26">
        <v>1</v>
      </c>
      <c r="K62" s="26" t="s">
        <v>18</v>
      </c>
      <c r="L62" s="22">
        <f>N62*курс!$A$1</f>
        <v>2845.04</v>
      </c>
      <c r="M62" s="22">
        <f>L62*1.18</f>
        <v>3357.1472</v>
      </c>
      <c r="N62" s="57">
        <v>46.64</v>
      </c>
      <c r="O62" s="57">
        <v>55.04</v>
      </c>
      <c r="P62" s="58">
        <v>1</v>
      </c>
    </row>
    <row r="63" spans="1:16" ht="24.75" customHeight="1">
      <c r="A63" s="11"/>
      <c r="B63" s="17" t="str">
        <f>HYPERLINK("http://rucoecom.danfoss.com/online/index.html?cartCodes="&amp;C63,C63)</f>
        <v>087B1164</v>
      </c>
      <c r="C63" s="47" t="s">
        <v>109</v>
      </c>
      <c r="D63" s="26" t="s">
        <v>110</v>
      </c>
      <c r="E63" s="48" t="s">
        <v>111</v>
      </c>
      <c r="F63" s="48"/>
      <c r="G63" s="48"/>
      <c r="H63" s="48"/>
      <c r="I63" s="48"/>
      <c r="J63" s="26">
        <v>1</v>
      </c>
      <c r="K63" s="26" t="s">
        <v>18</v>
      </c>
      <c r="L63" s="22">
        <f>N63*курс!$A$1</f>
        <v>2845.04</v>
      </c>
      <c r="M63" s="22">
        <f>L63*1.18</f>
        <v>3357.1472</v>
      </c>
      <c r="N63" s="57">
        <v>46.64</v>
      </c>
      <c r="O63" s="57">
        <v>55.04</v>
      </c>
      <c r="P63" s="58">
        <v>1</v>
      </c>
    </row>
    <row r="64" spans="1:16" ht="27" customHeight="1">
      <c r="A64" s="11"/>
      <c r="B64" s="17" t="str">
        <f>HYPERLINK("http://rucoecom.danfoss.com/online/index.html?cartCodes="&amp;C64,C64)</f>
        <v>087B1165</v>
      </c>
      <c r="C64" s="47" t="s">
        <v>112</v>
      </c>
      <c r="D64" s="26" t="s">
        <v>113</v>
      </c>
      <c r="E64" s="48" t="s">
        <v>114</v>
      </c>
      <c r="F64" s="48"/>
      <c r="G64" s="48"/>
      <c r="H64" s="48"/>
      <c r="I64" s="48"/>
      <c r="J64" s="26">
        <v>1</v>
      </c>
      <c r="K64" s="26" t="s">
        <v>18</v>
      </c>
      <c r="L64" s="22">
        <f>N64*курс!$A$1</f>
        <v>2845.04</v>
      </c>
      <c r="M64" s="22">
        <f>L64*1.18</f>
        <v>3357.1472</v>
      </c>
      <c r="N64" s="57">
        <v>46.64</v>
      </c>
      <c r="O64" s="57">
        <v>55.04</v>
      </c>
      <c r="P64" s="58">
        <v>1</v>
      </c>
    </row>
    <row r="65" spans="1:16" ht="36.75" customHeight="1">
      <c r="A65" s="11"/>
      <c r="B65" s="17" t="str">
        <f>HYPERLINK("http://rucoecom.danfoss.com/online/index.html?cartCodes="&amp;C65,C65)</f>
        <v>087B1184</v>
      </c>
      <c r="C65" s="47" t="s">
        <v>115</v>
      </c>
      <c r="D65" s="26" t="s">
        <v>116</v>
      </c>
      <c r="E65" s="48" t="s">
        <v>117</v>
      </c>
      <c r="F65" s="48"/>
      <c r="G65" s="48"/>
      <c r="H65" s="48"/>
      <c r="I65" s="48"/>
      <c r="J65" s="26">
        <v>1</v>
      </c>
      <c r="K65" s="26" t="s">
        <v>18</v>
      </c>
      <c r="L65" s="22">
        <f>N65*курс!$A$1</f>
        <v>3771.63</v>
      </c>
      <c r="M65" s="22">
        <f>L65*1.18</f>
        <v>4450.5234</v>
      </c>
      <c r="N65" s="49">
        <v>61.83</v>
      </c>
      <c r="O65" s="49">
        <v>72.96</v>
      </c>
      <c r="P65" s="58">
        <v>1</v>
      </c>
    </row>
    <row r="66" spans="1:16" s="2" customFormat="1" ht="36.75" customHeight="1">
      <c r="A66" s="35"/>
      <c r="B66" s="17" t="str">
        <f>HYPERLINK("http://rucoecom.danfoss.com/online/index.html?cartCodes="&amp;C66,C66)</f>
        <v>087N0011</v>
      </c>
      <c r="C66" s="16" t="s">
        <v>118</v>
      </c>
      <c r="D66" s="59" t="s">
        <v>119</v>
      </c>
      <c r="E66" s="60" t="s">
        <v>120</v>
      </c>
      <c r="F66" s="60"/>
      <c r="G66" s="60"/>
      <c r="H66" s="60"/>
      <c r="I66" s="60"/>
      <c r="J66" s="59">
        <v>1</v>
      </c>
      <c r="K66" s="59" t="s">
        <v>18</v>
      </c>
      <c r="L66" s="22">
        <f>N66*курс!$A$1</f>
        <v>3559.96</v>
      </c>
      <c r="M66" s="22">
        <f>L66*1.18</f>
        <v>4200.7528</v>
      </c>
      <c r="N66" s="49">
        <v>58.36</v>
      </c>
      <c r="O66" s="49">
        <v>68.86</v>
      </c>
      <c r="P66" s="37">
        <v>1</v>
      </c>
    </row>
    <row r="67" spans="1:16" ht="26.25" customHeight="1">
      <c r="A67" s="61"/>
      <c r="B67" s="17" t="str">
        <f>HYPERLINK("http://rucoecom.danfoss.com/online/index.html?cartCodes="&amp;C67,C67)</f>
        <v>087B1180</v>
      </c>
      <c r="C67" s="62" t="s">
        <v>121</v>
      </c>
      <c r="D67" s="63" t="s">
        <v>122</v>
      </c>
      <c r="E67" s="51" t="s">
        <v>123</v>
      </c>
      <c r="F67" s="51"/>
      <c r="G67" s="51"/>
      <c r="H67" s="51"/>
      <c r="I67" s="51"/>
      <c r="J67" s="63">
        <v>1</v>
      </c>
      <c r="K67" s="63" t="s">
        <v>18</v>
      </c>
      <c r="L67" s="22">
        <f>N67*курс!$A$1</f>
        <v>4666.5</v>
      </c>
      <c r="M67" s="22">
        <f>L67*1.18</f>
        <v>5506.469999999999</v>
      </c>
      <c r="N67" s="64">
        <v>76.5</v>
      </c>
      <c r="O67" s="64">
        <v>90.27</v>
      </c>
      <c r="P67" s="65">
        <v>1</v>
      </c>
    </row>
    <row r="68" spans="1:16" ht="29.25" customHeight="1">
      <c r="A68" s="61"/>
      <c r="B68" s="17" t="str">
        <f>HYPERLINK("http://rucoecom.danfoss.com/online/index.html?cartCodes="&amp;C68,C68)</f>
        <v>087B1181</v>
      </c>
      <c r="C68" s="62" t="s">
        <v>124</v>
      </c>
      <c r="D68" s="63" t="s">
        <v>122</v>
      </c>
      <c r="E68" s="51" t="s">
        <v>125</v>
      </c>
      <c r="F68" s="51"/>
      <c r="G68" s="51"/>
      <c r="H68" s="51"/>
      <c r="I68" s="51"/>
      <c r="J68" s="63">
        <v>1</v>
      </c>
      <c r="K68" s="63" t="s">
        <v>18</v>
      </c>
      <c r="L68" s="22">
        <f>N68*курс!$A$1</f>
        <v>5080.6900000000005</v>
      </c>
      <c r="M68" s="22">
        <f>L68*1.18</f>
        <v>5995.2142</v>
      </c>
      <c r="N68" s="64">
        <v>83.29</v>
      </c>
      <c r="O68" s="64">
        <v>98.28</v>
      </c>
      <c r="P68" s="65">
        <v>1</v>
      </c>
    </row>
    <row r="69" spans="1:16" ht="27" customHeight="1">
      <c r="A69" s="61"/>
      <c r="B69" s="17" t="str">
        <f>HYPERLINK("http://rucoecom.danfoss.com/online/index.html?cartCodes="&amp;C69,C69)</f>
        <v>087B1182</v>
      </c>
      <c r="C69" s="62" t="s">
        <v>126</v>
      </c>
      <c r="D69" s="63" t="s">
        <v>122</v>
      </c>
      <c r="E69" s="51" t="s">
        <v>127</v>
      </c>
      <c r="F69" s="51"/>
      <c r="G69" s="51"/>
      <c r="H69" s="51"/>
      <c r="I69" s="51"/>
      <c r="J69" s="63">
        <v>1</v>
      </c>
      <c r="K69" s="63" t="s">
        <v>18</v>
      </c>
      <c r="L69" s="22">
        <f>N69*курс!$A$1</f>
        <v>4666.5</v>
      </c>
      <c r="M69" s="22">
        <f>L69*1.18</f>
        <v>5506.469999999999</v>
      </c>
      <c r="N69" s="64">
        <v>76.5</v>
      </c>
      <c r="O69" s="64">
        <v>90.27</v>
      </c>
      <c r="P69" s="65">
        <v>1</v>
      </c>
    </row>
    <row r="70" spans="1:16" s="2" customFormat="1" ht="29.25" customHeight="1">
      <c r="A70" s="11"/>
      <c r="B70" s="17" t="str">
        <f>HYPERLINK("http://rucoecom.danfoss.com/online/index.html?cartCodes="&amp;C70,C70)</f>
        <v>087B1183</v>
      </c>
      <c r="C70" s="62" t="s">
        <v>128</v>
      </c>
      <c r="D70" s="63" t="s">
        <v>122</v>
      </c>
      <c r="E70" s="51" t="s">
        <v>129</v>
      </c>
      <c r="F70" s="51"/>
      <c r="G70" s="51"/>
      <c r="H70" s="51"/>
      <c r="I70" s="51"/>
      <c r="J70" s="63">
        <v>1</v>
      </c>
      <c r="K70" s="63" t="s">
        <v>18</v>
      </c>
      <c r="L70" s="22">
        <f>N70*курс!$A$1</f>
        <v>7277.3</v>
      </c>
      <c r="M70" s="22">
        <f>L70*1.18</f>
        <v>8587.214</v>
      </c>
      <c r="N70" s="64">
        <v>119.3</v>
      </c>
      <c r="O70" s="64">
        <v>140.77</v>
      </c>
      <c r="P70" s="65">
        <v>1</v>
      </c>
    </row>
    <row r="71" spans="1:16" ht="14.25" customHeight="1">
      <c r="A71" s="11"/>
      <c r="B71" s="17" t="str">
        <f>HYPERLINK("http://rucoecom.danfoss.com/online/index.html?cartCodes="&amp;C71,C71)</f>
        <v>041Е0114</v>
      </c>
      <c r="C71" s="47" t="s">
        <v>130</v>
      </c>
      <c r="D71" s="26" t="s">
        <v>37</v>
      </c>
      <c r="E71" s="48" t="s">
        <v>131</v>
      </c>
      <c r="F71" s="48"/>
      <c r="G71" s="48"/>
      <c r="H71" s="48"/>
      <c r="I71" s="48"/>
      <c r="J71" s="26">
        <v>10</v>
      </c>
      <c r="K71" s="26" t="s">
        <v>132</v>
      </c>
      <c r="L71" s="22">
        <f>N71*курс!$A$1</f>
        <v>397.71999999999997</v>
      </c>
      <c r="M71" s="22">
        <f>L71*1.18</f>
        <v>469.30959999999993</v>
      </c>
      <c r="N71" s="49">
        <v>6.52</v>
      </c>
      <c r="O71" s="49">
        <v>7.69</v>
      </c>
      <c r="P71" s="58">
        <v>1</v>
      </c>
    </row>
    <row r="72" spans="1:16" ht="27" customHeight="1">
      <c r="A72" s="11"/>
      <c r="B72" s="17" t="str">
        <f>HYPERLINK("http://rucoecom.danfoss.com/online/index.html?cartCodes="&amp;C72,C72)</f>
        <v>087B1190</v>
      </c>
      <c r="C72" s="47" t="s">
        <v>133</v>
      </c>
      <c r="D72" s="26" t="s">
        <v>37</v>
      </c>
      <c r="E72" s="48" t="s">
        <v>134</v>
      </c>
      <c r="F72" s="48"/>
      <c r="G72" s="48"/>
      <c r="H72" s="48"/>
      <c r="I72" s="48"/>
      <c r="J72" s="26">
        <v>1</v>
      </c>
      <c r="K72" s="26" t="s">
        <v>18</v>
      </c>
      <c r="L72" s="22">
        <f>N72*курс!$A$1</f>
        <v>3926.57</v>
      </c>
      <c r="M72" s="22">
        <f>L72*1.18</f>
        <v>4633.3526</v>
      </c>
      <c r="N72" s="49">
        <v>64.37</v>
      </c>
      <c r="O72" s="49">
        <v>75.96</v>
      </c>
      <c r="P72" s="58">
        <v>1</v>
      </c>
    </row>
    <row r="73" spans="1:16" ht="26.25" customHeight="1">
      <c r="A73" s="11"/>
      <c r="B73" s="17" t="str">
        <f>HYPERLINK("http://rucoecom.danfoss.com/online/index.html?cartCodes="&amp;C73,C73)</f>
        <v>087B1191</v>
      </c>
      <c r="C73" s="47" t="s">
        <v>135</v>
      </c>
      <c r="D73" s="26" t="s">
        <v>37</v>
      </c>
      <c r="E73" s="48" t="s">
        <v>136</v>
      </c>
      <c r="F73" s="48"/>
      <c r="G73" s="48"/>
      <c r="H73" s="48"/>
      <c r="I73" s="48"/>
      <c r="J73" s="26">
        <v>1</v>
      </c>
      <c r="K73" s="26" t="s">
        <v>18</v>
      </c>
      <c r="L73" s="22">
        <f>N73*курс!$A$1</f>
        <v>4538.400000000001</v>
      </c>
      <c r="M73" s="22">
        <f>L73*1.18</f>
        <v>5355.312000000001</v>
      </c>
      <c r="N73" s="49">
        <v>74.4</v>
      </c>
      <c r="O73" s="49">
        <v>87.79</v>
      </c>
      <c r="P73" s="58">
        <v>1</v>
      </c>
    </row>
    <row r="76" spans="1:11" ht="12.75">
      <c r="A76" s="53" t="s">
        <v>137</v>
      </c>
      <c r="B76" s="53"/>
      <c r="C76" s="53"/>
      <c r="D76" s="53"/>
      <c r="E76" s="53"/>
      <c r="F76" s="53"/>
      <c r="G76" s="53"/>
      <c r="H76" s="53"/>
      <c r="I76" s="53"/>
      <c r="J76" s="54"/>
      <c r="K76" s="54"/>
    </row>
    <row r="77" spans="1:16" ht="23.25" customHeight="1">
      <c r="A77" s="10" t="s">
        <v>4</v>
      </c>
      <c r="B77" s="10" t="s">
        <v>5</v>
      </c>
      <c r="C77" s="10" t="s">
        <v>5</v>
      </c>
      <c r="D77" s="10" t="s">
        <v>6</v>
      </c>
      <c r="E77" s="10" t="s">
        <v>138</v>
      </c>
      <c r="F77" s="10" t="s">
        <v>139</v>
      </c>
      <c r="G77" s="10"/>
      <c r="H77" s="10" t="s">
        <v>140</v>
      </c>
      <c r="I77" s="10" t="s">
        <v>141</v>
      </c>
      <c r="J77" s="10" t="s">
        <v>8</v>
      </c>
      <c r="K77" s="10" t="s">
        <v>9</v>
      </c>
      <c r="L77" s="10" t="s">
        <v>10</v>
      </c>
      <c r="M77" s="10"/>
      <c r="N77" s="10" t="s">
        <v>11</v>
      </c>
      <c r="O77" s="10"/>
      <c r="P77" s="11"/>
    </row>
    <row r="78" spans="1:16" ht="30.75" customHeight="1">
      <c r="A78" s="10"/>
      <c r="B78" s="10"/>
      <c r="C78" s="10"/>
      <c r="D78" s="10"/>
      <c r="E78" s="10"/>
      <c r="F78" s="10" t="s">
        <v>142</v>
      </c>
      <c r="G78" s="10" t="s">
        <v>143</v>
      </c>
      <c r="H78" s="10"/>
      <c r="I78" s="10"/>
      <c r="J78" s="10"/>
      <c r="K78" s="10"/>
      <c r="L78" s="10" t="s">
        <v>12</v>
      </c>
      <c r="M78" s="10" t="s">
        <v>13</v>
      </c>
      <c r="N78" s="10" t="s">
        <v>12</v>
      </c>
      <c r="O78" s="10" t="s">
        <v>13</v>
      </c>
      <c r="P78" s="11"/>
    </row>
    <row r="79" spans="1:16" ht="15.75" customHeight="1">
      <c r="A79" s="66" t="s">
        <v>144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56"/>
      <c r="P79" s="35"/>
    </row>
    <row r="80" spans="1:16" ht="12.75">
      <c r="A80" s="35"/>
      <c r="B80" s="17" t="str">
        <f>HYPERLINK("http://rucoecom.danfoss.com/online/index.html?cartCodes="&amp;C80,C80)</f>
        <v>060L110066</v>
      </c>
      <c r="C80" s="67" t="s">
        <v>145</v>
      </c>
      <c r="D80" s="40" t="s">
        <v>146</v>
      </c>
      <c r="E80" s="40" t="s">
        <v>147</v>
      </c>
      <c r="F80" s="40" t="s">
        <v>148</v>
      </c>
      <c r="G80" s="40" t="s">
        <v>149</v>
      </c>
      <c r="H80" s="40">
        <v>120</v>
      </c>
      <c r="I80" s="40">
        <v>2</v>
      </c>
      <c r="J80" s="40">
        <v>1</v>
      </c>
      <c r="K80" s="40" t="s">
        <v>150</v>
      </c>
      <c r="L80" s="22">
        <f>N80*курс!$A$1</f>
        <v>3063.42</v>
      </c>
      <c r="M80" s="22">
        <f>L80*1.18</f>
        <v>3614.8356</v>
      </c>
      <c r="N80" s="68">
        <v>50.22</v>
      </c>
      <c r="O80" s="68">
        <f>N80*1.18</f>
        <v>59.2596</v>
      </c>
      <c r="P80" s="24">
        <v>1</v>
      </c>
    </row>
    <row r="81" spans="1:16" ht="12.75">
      <c r="A81" s="35"/>
      <c r="B81" s="17" t="str">
        <f>HYPERLINK("http://rucoecom.danfoss.com/online/index.html?cartCodes="&amp;C81,C81)</f>
        <v>060L110166</v>
      </c>
      <c r="C81" s="67" t="s">
        <v>151</v>
      </c>
      <c r="D81" s="40" t="s">
        <v>146</v>
      </c>
      <c r="E81" s="40" t="s">
        <v>147</v>
      </c>
      <c r="F81" s="40" t="s">
        <v>148</v>
      </c>
      <c r="G81" s="40" t="s">
        <v>149</v>
      </c>
      <c r="H81" s="40">
        <v>120</v>
      </c>
      <c r="I81" s="40">
        <v>5</v>
      </c>
      <c r="J81" s="40">
        <v>1</v>
      </c>
      <c r="K81" s="40" t="s">
        <v>150</v>
      </c>
      <c r="L81" s="22">
        <f>N81*курс!$A$1</f>
        <v>4385.29</v>
      </c>
      <c r="M81" s="22">
        <f>L81*1.18</f>
        <v>5174.642199999999</v>
      </c>
      <c r="N81" s="68">
        <v>71.89</v>
      </c>
      <c r="O81" s="68">
        <f>N81*1.18</f>
        <v>84.83019999999999</v>
      </c>
      <c r="P81" s="24">
        <v>1</v>
      </c>
    </row>
    <row r="82" spans="1:16" ht="12.75">
      <c r="A82" s="35"/>
      <c r="B82" s="17" t="str">
        <f>HYPERLINK("http://rucoecom.danfoss.com/online/index.html?cartCodes="&amp;C82,C82)</f>
        <v>060L113766</v>
      </c>
      <c r="C82" s="67" t="s">
        <v>152</v>
      </c>
      <c r="D82" s="40" t="s">
        <v>153</v>
      </c>
      <c r="E82" s="40" t="s">
        <v>154</v>
      </c>
      <c r="F82" s="40" t="s">
        <v>155</v>
      </c>
      <c r="G82" s="40" t="s">
        <v>156</v>
      </c>
      <c r="H82" s="40">
        <v>80</v>
      </c>
      <c r="I82" s="40">
        <v>2</v>
      </c>
      <c r="J82" s="40">
        <v>1</v>
      </c>
      <c r="K82" s="40" t="s">
        <v>157</v>
      </c>
      <c r="L82" s="22">
        <f>N82*курс!$A$1</f>
        <v>3184.2000000000003</v>
      </c>
      <c r="M82" s="22">
        <f>L82*1.18</f>
        <v>3757.356</v>
      </c>
      <c r="N82" s="68">
        <v>52.2</v>
      </c>
      <c r="O82" s="68">
        <f>N82*1.18</f>
        <v>61.596000000000004</v>
      </c>
      <c r="P82" s="24">
        <v>1</v>
      </c>
    </row>
    <row r="83" spans="1:16" ht="12.75">
      <c r="A83" s="35"/>
      <c r="B83" s="17" t="str">
        <f>HYPERLINK("http://rucoecom.danfoss.com/online/index.html?cartCodes="&amp;C83,C83)</f>
        <v>060L118466</v>
      </c>
      <c r="C83" s="67" t="s">
        <v>158</v>
      </c>
      <c r="D83" s="40" t="s">
        <v>159</v>
      </c>
      <c r="E83" s="40" t="s">
        <v>160</v>
      </c>
      <c r="F83" s="40" t="s">
        <v>161</v>
      </c>
      <c r="G83" s="40" t="s">
        <v>162</v>
      </c>
      <c r="H83" s="40">
        <v>150</v>
      </c>
      <c r="I83" s="40">
        <v>2</v>
      </c>
      <c r="J83" s="40">
        <v>1</v>
      </c>
      <c r="K83" s="40" t="s">
        <v>157</v>
      </c>
      <c r="L83" s="22">
        <f>N83*курс!$A$1</f>
        <v>4264.51</v>
      </c>
      <c r="M83" s="22">
        <f>L83*1.18</f>
        <v>5032.1218</v>
      </c>
      <c r="N83" s="64">
        <v>69.91</v>
      </c>
      <c r="O83" s="68">
        <f>N83*1.18</f>
        <v>82.4938</v>
      </c>
      <c r="P83" s="24">
        <v>1</v>
      </c>
    </row>
    <row r="84" spans="1:16" ht="12.75">
      <c r="A84" s="35"/>
      <c r="B84" s="17" t="str">
        <f>HYPERLINK("http://rucoecom.danfoss.com/online/index.html?cartCodes="&amp;C84,C84)</f>
        <v>060L112266</v>
      </c>
      <c r="C84" s="67" t="s">
        <v>163</v>
      </c>
      <c r="D84" s="40" t="s">
        <v>164</v>
      </c>
      <c r="E84" s="40" t="s">
        <v>165</v>
      </c>
      <c r="F84" s="40" t="s">
        <v>166</v>
      </c>
      <c r="G84" s="40" t="s">
        <v>166</v>
      </c>
      <c r="H84" s="40">
        <v>130</v>
      </c>
      <c r="I84" s="40">
        <v>2</v>
      </c>
      <c r="J84" s="40">
        <v>1</v>
      </c>
      <c r="K84" s="40" t="s">
        <v>157</v>
      </c>
      <c r="L84" s="22">
        <f>N84*курс!$A$1</f>
        <v>3562.4</v>
      </c>
      <c r="M84" s="22">
        <f>L84*1.18</f>
        <v>4203.632</v>
      </c>
      <c r="N84" s="68">
        <v>58.4</v>
      </c>
      <c r="O84" s="68">
        <f>N84*1.18</f>
        <v>68.91199999999999</v>
      </c>
      <c r="P84" s="24">
        <v>1</v>
      </c>
    </row>
    <row r="85" spans="1:16" ht="12.75">
      <c r="A85" s="35"/>
      <c r="B85" s="17" t="str">
        <f>HYPERLINK("http://rucoecom.danfoss.com/online/index.html?cartCodes="&amp;C85,C85)</f>
        <v>060L112666</v>
      </c>
      <c r="C85" s="67" t="s">
        <v>167</v>
      </c>
      <c r="D85" s="40" t="s">
        <v>168</v>
      </c>
      <c r="E85" s="40" t="s">
        <v>169</v>
      </c>
      <c r="F85" s="40" t="s">
        <v>170</v>
      </c>
      <c r="G85" s="40" t="s">
        <v>170</v>
      </c>
      <c r="H85" s="40">
        <v>150</v>
      </c>
      <c r="I85" s="40">
        <v>2</v>
      </c>
      <c r="J85" s="40">
        <v>1</v>
      </c>
      <c r="K85" s="40" t="s">
        <v>157</v>
      </c>
      <c r="L85" s="22">
        <f>N85*курс!$A$1</f>
        <v>4264.51</v>
      </c>
      <c r="M85" s="22">
        <f>L85*1.18</f>
        <v>5032.1218</v>
      </c>
      <c r="N85" s="64">
        <v>69.91</v>
      </c>
      <c r="O85" s="68">
        <f>N85*1.18</f>
        <v>82.4938</v>
      </c>
      <c r="P85" s="24">
        <v>1</v>
      </c>
    </row>
    <row r="86" spans="1:16" ht="12.75">
      <c r="A86" s="35"/>
      <c r="B86" s="17" t="str">
        <f>HYPERLINK("http://rucoecom.danfoss.com/online/index.html?cartCodes="&amp;C86,C86)</f>
        <v>060L112566</v>
      </c>
      <c r="C86" s="67" t="s">
        <v>171</v>
      </c>
      <c r="D86" s="40" t="s">
        <v>172</v>
      </c>
      <c r="E86" s="40" t="s">
        <v>173</v>
      </c>
      <c r="F86" s="40" t="s">
        <v>174</v>
      </c>
      <c r="G86" s="40" t="s">
        <v>175</v>
      </c>
      <c r="H86" s="40">
        <v>200</v>
      </c>
      <c r="I86" s="40">
        <v>2</v>
      </c>
      <c r="J86" s="40">
        <v>1</v>
      </c>
      <c r="K86" s="40" t="s">
        <v>157</v>
      </c>
      <c r="L86" s="22">
        <f>N86*курс!$A$1</f>
        <v>4264.51</v>
      </c>
      <c r="M86" s="22">
        <f>L86*1.18</f>
        <v>5032.1218</v>
      </c>
      <c r="N86" s="64">
        <v>69.91</v>
      </c>
      <c r="O86" s="68">
        <f>N86*1.18</f>
        <v>82.4938</v>
      </c>
      <c r="P86" s="24">
        <v>1</v>
      </c>
    </row>
    <row r="87" spans="1:16" ht="12.75">
      <c r="A87" s="35"/>
      <c r="B87" s="17" t="str">
        <f>HYPERLINK("http://rucoecom.danfoss.com/online/index.html?cartCodes="&amp;C87,C87)</f>
        <v>060H1103</v>
      </c>
      <c r="C87" s="67" t="s">
        <v>176</v>
      </c>
      <c r="D87" s="40" t="s">
        <v>177</v>
      </c>
      <c r="E87" s="40" t="s">
        <v>178</v>
      </c>
      <c r="F87" s="40">
        <v>2.3</v>
      </c>
      <c r="G87" s="40">
        <v>2.3</v>
      </c>
      <c r="H87" s="40">
        <v>60</v>
      </c>
      <c r="I87" s="40">
        <v>1.5</v>
      </c>
      <c r="J87" s="40">
        <v>1</v>
      </c>
      <c r="K87" s="40" t="s">
        <v>150</v>
      </c>
      <c r="L87" s="22">
        <f>N87*курс!$A$1</f>
        <v>1190.1100000000001</v>
      </c>
      <c r="M87" s="22">
        <f>L87*1.18</f>
        <v>1404.3298</v>
      </c>
      <c r="N87" s="68">
        <v>19.51</v>
      </c>
      <c r="O87" s="68">
        <f>N87*1.18</f>
        <v>23.0218</v>
      </c>
      <c r="P87" s="24">
        <v>2</v>
      </c>
    </row>
    <row r="90" spans="1:14" ht="12.75">
      <c r="A90" s="53" t="s">
        <v>179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5"/>
      <c r="M90" s="55"/>
      <c r="N90" s="53"/>
    </row>
    <row r="91" spans="1:16" ht="21.75" customHeight="1">
      <c r="A91" s="10" t="s">
        <v>4</v>
      </c>
      <c r="B91" s="10" t="s">
        <v>5</v>
      </c>
      <c r="C91" s="10" t="s">
        <v>5</v>
      </c>
      <c r="D91" s="10" t="s">
        <v>6</v>
      </c>
      <c r="E91" s="10" t="s">
        <v>7</v>
      </c>
      <c r="F91" s="10"/>
      <c r="G91" s="10" t="s">
        <v>180</v>
      </c>
      <c r="H91" s="10" t="s">
        <v>181</v>
      </c>
      <c r="I91" s="10" t="s">
        <v>182</v>
      </c>
      <c r="J91" s="10" t="s">
        <v>8</v>
      </c>
      <c r="K91" s="10" t="s">
        <v>9</v>
      </c>
      <c r="L91" s="10" t="s">
        <v>10</v>
      </c>
      <c r="M91" s="10"/>
      <c r="N91" s="69" t="s">
        <v>11</v>
      </c>
      <c r="O91" s="69"/>
      <c r="P91" s="11"/>
    </row>
    <row r="92" spans="1:16" ht="18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 t="s">
        <v>12</v>
      </c>
      <c r="M92" s="10" t="s">
        <v>13</v>
      </c>
      <c r="N92" s="69" t="s">
        <v>12</v>
      </c>
      <c r="O92" s="10" t="s">
        <v>13</v>
      </c>
      <c r="P92" s="11"/>
    </row>
    <row r="93" spans="1:16" ht="12.75">
      <c r="A93" s="66" t="s">
        <v>183</v>
      </c>
      <c r="B93" s="45"/>
      <c r="C93" s="45"/>
      <c r="D93" s="45"/>
      <c r="E93" s="70"/>
      <c r="G93" s="45"/>
      <c r="H93" s="45"/>
      <c r="I93" s="45"/>
      <c r="J93" s="45"/>
      <c r="K93" s="45"/>
      <c r="L93" s="45"/>
      <c r="M93" s="45"/>
      <c r="N93" s="45"/>
      <c r="O93" s="56"/>
      <c r="P93" s="35"/>
    </row>
    <row r="94" spans="1:16" ht="25.5" customHeight="1">
      <c r="A94" s="35"/>
      <c r="B94" s="17" t="str">
        <f>HYPERLINK("http://rucoecom.danfoss.com/online/index.html?cartCodes="&amp;C94,C94)</f>
        <v>060-121766</v>
      </c>
      <c r="C94" s="16" t="s">
        <v>184</v>
      </c>
      <c r="D94" s="71" t="s">
        <v>185</v>
      </c>
      <c r="E94" s="37" t="s">
        <v>186</v>
      </c>
      <c r="F94" s="37"/>
      <c r="G94" s="72" t="s">
        <v>187</v>
      </c>
      <c r="H94" s="59" t="s">
        <v>188</v>
      </c>
      <c r="I94" s="59" t="s">
        <v>189</v>
      </c>
      <c r="J94" s="59">
        <v>1</v>
      </c>
      <c r="K94" s="59" t="s">
        <v>157</v>
      </c>
      <c r="L94" s="22">
        <f>N94*курс!$A$1</f>
        <v>3336.0899999999997</v>
      </c>
      <c r="M94" s="22">
        <f>L94*1.18</f>
        <v>3936.5861999999993</v>
      </c>
      <c r="N94" s="73">
        <v>54.69</v>
      </c>
      <c r="O94" s="64">
        <f>ROUND(N94*1.18,2)</f>
        <v>64.53</v>
      </c>
      <c r="P94" s="24">
        <v>1</v>
      </c>
    </row>
    <row r="95" spans="1:16" ht="25.5" customHeight="1">
      <c r="A95" s="35"/>
      <c r="B95" s="17" t="str">
        <f>HYPERLINK("http://rucoecom.danfoss.com/online/index.html?cartCodes="&amp;C95,C95)</f>
        <v>060-113066</v>
      </c>
      <c r="C95" s="16" t="s">
        <v>190</v>
      </c>
      <c r="D95" s="71" t="s">
        <v>185</v>
      </c>
      <c r="E95" s="37" t="s">
        <v>191</v>
      </c>
      <c r="F95" s="37"/>
      <c r="G95" s="72" t="s">
        <v>187</v>
      </c>
      <c r="H95" s="59" t="s">
        <v>188</v>
      </c>
      <c r="I95" s="59" t="s">
        <v>189</v>
      </c>
      <c r="J95" s="59">
        <v>48</v>
      </c>
      <c r="K95" s="59" t="s">
        <v>157</v>
      </c>
      <c r="L95" s="22">
        <f>N95*курс!$A$1</f>
        <v>2662.04</v>
      </c>
      <c r="M95" s="22">
        <f>L95*1.18</f>
        <v>3141.2072</v>
      </c>
      <c r="N95" s="73">
        <v>43.64</v>
      </c>
      <c r="O95" s="64">
        <f>ROUND(N95*1.18,2)</f>
        <v>51.5</v>
      </c>
      <c r="P95" s="24">
        <v>1</v>
      </c>
    </row>
    <row r="96" spans="1:16" ht="12.75" customHeight="1">
      <c r="A96" s="35"/>
      <c r="B96" s="17" t="str">
        <f>HYPERLINK("http://rucoecom.danfoss.com/online/index.html?cartCodes="&amp;C96,C96)</f>
        <v>060-130366</v>
      </c>
      <c r="C96" s="16" t="s">
        <v>192</v>
      </c>
      <c r="D96" s="71" t="s">
        <v>185</v>
      </c>
      <c r="E96" s="60" t="s">
        <v>193</v>
      </c>
      <c r="F96" s="60"/>
      <c r="G96" s="72" t="s">
        <v>187</v>
      </c>
      <c r="H96" s="59" t="s">
        <v>188</v>
      </c>
      <c r="I96" s="59" t="s">
        <v>194</v>
      </c>
      <c r="J96" s="59">
        <v>1</v>
      </c>
      <c r="K96" s="59" t="s">
        <v>157</v>
      </c>
      <c r="L96" s="22">
        <f>N96*курс!$A$1</f>
        <v>3973.54</v>
      </c>
      <c r="M96" s="22">
        <f>L96*1.18</f>
        <v>4688.7771999999995</v>
      </c>
      <c r="N96" s="73">
        <v>65.14</v>
      </c>
      <c r="O96" s="64">
        <f>ROUND(N96*1.18,2)</f>
        <v>76.87</v>
      </c>
      <c r="P96" s="24">
        <v>1</v>
      </c>
    </row>
    <row r="97" spans="1:16" ht="12.75" customHeight="1">
      <c r="A97" s="35"/>
      <c r="B97" s="17" t="str">
        <f>HYPERLINK("http://rucoecom.danfoss.com/online/index.html?cartCodes="&amp;C97,C97)</f>
        <v>060-118966</v>
      </c>
      <c r="C97" s="16" t="s">
        <v>195</v>
      </c>
      <c r="D97" s="71" t="s">
        <v>196</v>
      </c>
      <c r="E97" s="60"/>
      <c r="F97" s="60"/>
      <c r="G97" s="72" t="s">
        <v>187</v>
      </c>
      <c r="H97" s="59" t="s">
        <v>197</v>
      </c>
      <c r="I97" s="59" t="s">
        <v>198</v>
      </c>
      <c r="J97" s="59">
        <v>1</v>
      </c>
      <c r="K97" s="59" t="s">
        <v>157</v>
      </c>
      <c r="L97" s="22">
        <f>N97*курс!$A$1</f>
        <v>3336.0899999999997</v>
      </c>
      <c r="M97" s="22">
        <f>L97*1.18</f>
        <v>3936.5861999999993</v>
      </c>
      <c r="N97" s="73">
        <v>54.69</v>
      </c>
      <c r="O97" s="64">
        <f>ROUND(N97*1.18,2)</f>
        <v>64.53</v>
      </c>
      <c r="P97" s="24">
        <v>1</v>
      </c>
    </row>
    <row r="98" spans="1:16" ht="12.75" customHeight="1">
      <c r="A98" s="35"/>
      <c r="B98" s="17" t="s">
        <v>199</v>
      </c>
      <c r="C98" s="16"/>
      <c r="D98" s="71" t="s">
        <v>185</v>
      </c>
      <c r="E98" s="60" t="s">
        <v>193</v>
      </c>
      <c r="F98" s="60"/>
      <c r="G98" s="72" t="s">
        <v>200</v>
      </c>
      <c r="H98" s="59" t="s">
        <v>188</v>
      </c>
      <c r="I98" s="59" t="s">
        <v>189</v>
      </c>
      <c r="J98" s="59">
        <v>1</v>
      </c>
      <c r="K98" s="59" t="s">
        <v>157</v>
      </c>
      <c r="L98" s="22">
        <f>N98*курс!$A$1</f>
        <v>3336.0899999999997</v>
      </c>
      <c r="M98" s="22">
        <f>L98*1.18</f>
        <v>3936.5861999999993</v>
      </c>
      <c r="N98" s="73">
        <v>54.69</v>
      </c>
      <c r="O98" s="64">
        <v>64.53</v>
      </c>
      <c r="P98" s="24">
        <v>1</v>
      </c>
    </row>
    <row r="99" spans="1:16" ht="12.75" customHeight="1">
      <c r="A99" s="35"/>
      <c r="B99" s="17" t="s">
        <v>201</v>
      </c>
      <c r="C99" s="16"/>
      <c r="D99" s="71" t="s">
        <v>185</v>
      </c>
      <c r="E99" s="60" t="s">
        <v>193</v>
      </c>
      <c r="F99" s="60"/>
      <c r="G99" s="72" t="s">
        <v>200</v>
      </c>
      <c r="H99" s="59" t="s">
        <v>188</v>
      </c>
      <c r="I99" s="59" t="s">
        <v>189</v>
      </c>
      <c r="J99" s="59">
        <v>24</v>
      </c>
      <c r="K99" s="59" t="s">
        <v>157</v>
      </c>
      <c r="L99" s="22">
        <f>N99*курс!$A$1</f>
        <v>2662.04</v>
      </c>
      <c r="M99" s="22">
        <f>L99*1.18</f>
        <v>3141.2072</v>
      </c>
      <c r="N99" s="73">
        <v>43.64</v>
      </c>
      <c r="O99" s="64">
        <v>51.5</v>
      </c>
      <c r="P99" s="24">
        <v>1</v>
      </c>
    </row>
    <row r="100" spans="1:16" ht="12.75">
      <c r="A100" s="66" t="s">
        <v>202</v>
      </c>
      <c r="B100" s="45"/>
      <c r="C100" s="45"/>
      <c r="D100" s="45"/>
      <c r="E100" s="70"/>
      <c r="G100" s="45"/>
      <c r="H100" s="45"/>
      <c r="I100" s="45"/>
      <c r="J100" s="45"/>
      <c r="K100" s="45"/>
      <c r="L100" s="74"/>
      <c r="M100" s="74"/>
      <c r="N100" s="45"/>
      <c r="O100" s="56"/>
      <c r="P100" s="35"/>
    </row>
    <row r="101" spans="1:16" ht="15.75" customHeight="1">
      <c r="A101" s="35"/>
      <c r="B101" s="17" t="str">
        <f>HYPERLINK("http://rucoecom.danfoss.com/online/index.html?cartCodes="&amp;C101,C101)</f>
        <v>017-519166</v>
      </c>
      <c r="C101" s="16" t="s">
        <v>203</v>
      </c>
      <c r="D101" s="59" t="s">
        <v>204</v>
      </c>
      <c r="E101" s="60" t="s">
        <v>205</v>
      </c>
      <c r="F101" s="60"/>
      <c r="G101" s="59" t="s">
        <v>206</v>
      </c>
      <c r="H101" s="59" t="s">
        <v>207</v>
      </c>
      <c r="I101" s="59" t="s">
        <v>208</v>
      </c>
      <c r="J101" s="59">
        <v>1</v>
      </c>
      <c r="K101" s="59" t="s">
        <v>157</v>
      </c>
      <c r="L101" s="22">
        <f>N101*курс!$A$1</f>
        <v>7818.369999999999</v>
      </c>
      <c r="M101" s="22">
        <f>L101*1.18</f>
        <v>9225.676599999999</v>
      </c>
      <c r="N101" s="75">
        <v>128.17</v>
      </c>
      <c r="O101" s="49">
        <f>N101*1.18</f>
        <v>151.24059999999997</v>
      </c>
      <c r="P101" s="37">
        <v>1</v>
      </c>
    </row>
    <row r="102" spans="1:16" ht="15.75" customHeight="1">
      <c r="A102" s="35"/>
      <c r="B102" s="17" t="str">
        <f>HYPERLINK("http://rucoecom.danfoss.com/online/index.html?cartCodes="&amp;C102,C102)</f>
        <v>017-520366</v>
      </c>
      <c r="C102" s="16" t="s">
        <v>209</v>
      </c>
      <c r="D102" s="59" t="s">
        <v>210</v>
      </c>
      <c r="E102" s="60" t="s">
        <v>205</v>
      </c>
      <c r="F102" s="60"/>
      <c r="G102" s="59" t="s">
        <v>206</v>
      </c>
      <c r="H102" s="59" t="s">
        <v>211</v>
      </c>
      <c r="I102" s="59" t="s">
        <v>212</v>
      </c>
      <c r="J102" s="59">
        <v>1</v>
      </c>
      <c r="K102" s="59" t="s">
        <v>157</v>
      </c>
      <c r="L102" s="22">
        <f>N102*курс!$A$1</f>
        <v>7818.369999999999</v>
      </c>
      <c r="M102" s="22">
        <f>L102*1.18</f>
        <v>9225.676599999999</v>
      </c>
      <c r="N102" s="75">
        <v>128.17</v>
      </c>
      <c r="O102" s="49">
        <f>N102*1.18</f>
        <v>151.24059999999997</v>
      </c>
      <c r="P102" s="37">
        <v>1</v>
      </c>
    </row>
    <row r="103" spans="1:16" ht="15.75" customHeight="1">
      <c r="A103" s="35"/>
      <c r="B103" s="17" t="str">
        <f>HYPERLINK("http://rucoecom.danfoss.com/online/index.html?cartCodes="&amp;C103,C103)</f>
        <v>017-520466</v>
      </c>
      <c r="C103" s="16" t="s">
        <v>213</v>
      </c>
      <c r="D103" s="59" t="s">
        <v>210</v>
      </c>
      <c r="E103" s="60" t="s">
        <v>214</v>
      </c>
      <c r="F103" s="60"/>
      <c r="G103" s="59" t="s">
        <v>206</v>
      </c>
      <c r="H103" s="59" t="s">
        <v>211</v>
      </c>
      <c r="I103" s="59">
        <v>0.30000000000000004</v>
      </c>
      <c r="J103" s="59">
        <v>1</v>
      </c>
      <c r="K103" s="59" t="s">
        <v>157</v>
      </c>
      <c r="L103" s="22">
        <f>N103*курс!$A$1</f>
        <v>11075.77</v>
      </c>
      <c r="M103" s="22">
        <f>L103*1.18</f>
        <v>13069.4086</v>
      </c>
      <c r="N103" s="75">
        <v>181.57</v>
      </c>
      <c r="O103" s="49">
        <f>N103*1.18</f>
        <v>214.25259999999997</v>
      </c>
      <c r="P103" s="37">
        <v>1</v>
      </c>
    </row>
    <row r="104" spans="1:16" ht="15.75" customHeight="1">
      <c r="A104" s="35"/>
      <c r="B104" s="17" t="str">
        <f>HYPERLINK("http://rucoecom.danfoss.com/online/index.html?cartCodes="&amp;C104,C104)</f>
        <v>017-519966</v>
      </c>
      <c r="C104" s="16" t="s">
        <v>215</v>
      </c>
      <c r="D104" s="59" t="s">
        <v>210</v>
      </c>
      <c r="E104" s="60" t="s">
        <v>216</v>
      </c>
      <c r="F104" s="60"/>
      <c r="G104" s="59" t="s">
        <v>206</v>
      </c>
      <c r="H104" s="59" t="s">
        <v>211</v>
      </c>
      <c r="I104" s="59">
        <v>0.30000000000000004</v>
      </c>
      <c r="J104" s="59">
        <v>1</v>
      </c>
      <c r="K104" s="59" t="s">
        <v>157</v>
      </c>
      <c r="L104" s="22">
        <f>N104*курс!$A$1</f>
        <v>11075.77</v>
      </c>
      <c r="M104" s="22">
        <f>L104*1.18</f>
        <v>13069.4086</v>
      </c>
      <c r="N104" s="75">
        <v>181.57</v>
      </c>
      <c r="O104" s="49">
        <f>N104*1.18</f>
        <v>214.25259999999997</v>
      </c>
      <c r="P104" s="37">
        <v>1</v>
      </c>
    </row>
    <row r="105" spans="1:16" ht="15.75" customHeight="1">
      <c r="A105" s="35"/>
      <c r="B105" s="17" t="str">
        <f>HYPERLINK("http://rucoecom.danfoss.com/online/index.html?cartCodes="&amp;C105,C105)</f>
        <v>017-523866</v>
      </c>
      <c r="C105" s="16" t="s">
        <v>217</v>
      </c>
      <c r="D105" s="59" t="s">
        <v>218</v>
      </c>
      <c r="E105" s="60" t="s">
        <v>214</v>
      </c>
      <c r="F105" s="60"/>
      <c r="G105" s="59" t="s">
        <v>206</v>
      </c>
      <c r="H105" s="59" t="s">
        <v>219</v>
      </c>
      <c r="I105" s="59">
        <v>0.25</v>
      </c>
      <c r="J105" s="59">
        <v>1</v>
      </c>
      <c r="K105" s="59" t="s">
        <v>157</v>
      </c>
      <c r="L105" s="22">
        <f>N105*курс!$A$1</f>
        <v>11075.77</v>
      </c>
      <c r="M105" s="22">
        <f>L105*1.18</f>
        <v>13069.4086</v>
      </c>
      <c r="N105" s="75">
        <v>181.57</v>
      </c>
      <c r="O105" s="49">
        <f>N105*1.18</f>
        <v>214.25259999999997</v>
      </c>
      <c r="P105" s="37">
        <v>1</v>
      </c>
    </row>
    <row r="106" spans="1:16" ht="15.75" customHeight="1">
      <c r="A106" s="35"/>
      <c r="B106" s="17" t="str">
        <f>HYPERLINK("http://rucoecom.danfoss.com/online/index.html?cartCodes="&amp;C106,C106)</f>
        <v>017-523966</v>
      </c>
      <c r="C106" s="16" t="s">
        <v>220</v>
      </c>
      <c r="D106" s="59" t="s">
        <v>218</v>
      </c>
      <c r="E106" s="60" t="s">
        <v>216</v>
      </c>
      <c r="F106" s="60"/>
      <c r="G106" s="59" t="s">
        <v>221</v>
      </c>
      <c r="H106" s="59" t="s">
        <v>219</v>
      </c>
      <c r="I106" s="59">
        <v>0.25</v>
      </c>
      <c r="J106" s="59">
        <v>1</v>
      </c>
      <c r="K106" s="59" t="s">
        <v>157</v>
      </c>
      <c r="L106" s="22">
        <f>N106*курс!$A$1</f>
        <v>11075.77</v>
      </c>
      <c r="M106" s="22">
        <f>L106*1.18</f>
        <v>13069.4086</v>
      </c>
      <c r="N106" s="75">
        <v>181.57</v>
      </c>
      <c r="O106" s="49">
        <f>N106*1.18</f>
        <v>214.25259999999997</v>
      </c>
      <c r="P106" s="37">
        <v>1</v>
      </c>
    </row>
    <row r="107" spans="1:16" ht="15.75" customHeight="1">
      <c r="A107" s="35"/>
      <c r="B107" s="17" t="str">
        <f>HYPERLINK("http://rucoecom.danfoss.com/online/index.html?cartCodes="&amp;C107,C107)</f>
        <v>017-529566</v>
      </c>
      <c r="C107" s="16" t="s">
        <v>222</v>
      </c>
      <c r="D107" s="59" t="s">
        <v>223</v>
      </c>
      <c r="E107" s="60" t="s">
        <v>205</v>
      </c>
      <c r="F107" s="60"/>
      <c r="G107" s="59" t="s">
        <v>221</v>
      </c>
      <c r="H107" s="76" t="s">
        <v>224</v>
      </c>
      <c r="I107" s="76" t="s">
        <v>225</v>
      </c>
      <c r="J107" s="59">
        <v>1</v>
      </c>
      <c r="K107" s="59" t="s">
        <v>157</v>
      </c>
      <c r="L107" s="22">
        <f>N107*курс!$A$1</f>
        <v>9772.810000000001</v>
      </c>
      <c r="M107" s="22">
        <f>L107*1.18</f>
        <v>11531.9158</v>
      </c>
      <c r="N107" s="75">
        <v>160.21</v>
      </c>
      <c r="O107" s="49">
        <f>N107*1.18</f>
        <v>189.0478</v>
      </c>
      <c r="P107" s="37">
        <v>1</v>
      </c>
    </row>
    <row r="108" spans="1:16" ht="12.75">
      <c r="A108" s="66" t="s">
        <v>226</v>
      </c>
      <c r="B108" s="45"/>
      <c r="C108" s="45"/>
      <c r="D108" s="45"/>
      <c r="E108" s="70"/>
      <c r="G108" s="45"/>
      <c r="H108" s="45"/>
      <c r="I108" s="45"/>
      <c r="J108" s="45"/>
      <c r="K108" s="45"/>
      <c r="L108" s="74"/>
      <c r="M108" s="74"/>
      <c r="N108" s="45"/>
      <c r="O108" s="56"/>
      <c r="P108" s="35"/>
    </row>
    <row r="109" spans="1:16" ht="38.25" customHeight="1">
      <c r="A109" s="60"/>
      <c r="B109" s="17" t="str">
        <f>HYPERLINK("http://rucoecom.danfoss.com/online/index.html?cartCodes="&amp;C109,C109)</f>
        <v>060-001366</v>
      </c>
      <c r="C109" s="16" t="s">
        <v>227</v>
      </c>
      <c r="D109" s="59" t="s">
        <v>228</v>
      </c>
      <c r="E109" s="60" t="s">
        <v>229</v>
      </c>
      <c r="F109" s="60"/>
      <c r="G109" s="59" t="s">
        <v>230</v>
      </c>
      <c r="H109" s="59" t="s">
        <v>231</v>
      </c>
      <c r="I109" s="59" t="s">
        <v>232</v>
      </c>
      <c r="J109" s="59">
        <v>1</v>
      </c>
      <c r="K109" s="59" t="s">
        <v>157</v>
      </c>
      <c r="L109" s="22">
        <f>N109*курс!$A$1</f>
        <v>6189.67</v>
      </c>
      <c r="M109" s="22">
        <f>L109*1.18</f>
        <v>7303.8106</v>
      </c>
      <c r="N109" s="75">
        <v>101.47</v>
      </c>
      <c r="O109" s="49">
        <f>N109*1.18</f>
        <v>119.73459999999999</v>
      </c>
      <c r="P109" s="37">
        <v>1</v>
      </c>
    </row>
    <row r="110" spans="1:16" ht="12.75">
      <c r="A110" s="66" t="s">
        <v>233</v>
      </c>
      <c r="B110" s="45"/>
      <c r="C110" s="45"/>
      <c r="D110" s="45"/>
      <c r="E110" s="70"/>
      <c r="G110" s="45"/>
      <c r="H110" s="45"/>
      <c r="I110" s="45"/>
      <c r="J110" s="45"/>
      <c r="K110" s="45"/>
      <c r="L110" s="74"/>
      <c r="M110" s="74"/>
      <c r="N110" s="45"/>
      <c r="O110" s="56"/>
      <c r="P110" s="35"/>
    </row>
    <row r="111" spans="1:16" ht="25.5" customHeight="1">
      <c r="A111" s="35"/>
      <c r="B111" s="17" t="str">
        <f>HYPERLINK("http://rucoecom.danfoss.com/online/index.html?cartCodes="&amp;C111,C111)</f>
        <v>060-313066</v>
      </c>
      <c r="C111" s="16" t="s">
        <v>234</v>
      </c>
      <c r="D111" s="59" t="s">
        <v>235</v>
      </c>
      <c r="E111" s="60" t="s">
        <v>236</v>
      </c>
      <c r="F111" s="60"/>
      <c r="G111" s="59" t="s">
        <v>237</v>
      </c>
      <c r="H111" s="59" t="s">
        <v>238</v>
      </c>
      <c r="I111" s="59">
        <v>0.1</v>
      </c>
      <c r="J111" s="59">
        <v>1</v>
      </c>
      <c r="K111" s="59" t="s">
        <v>157</v>
      </c>
      <c r="L111" s="22">
        <f>N111*курс!$A$1</f>
        <v>19219.879999999997</v>
      </c>
      <c r="M111" s="22">
        <f>L111*1.18</f>
        <v>22679.458399999996</v>
      </c>
      <c r="N111" s="75">
        <v>315.08</v>
      </c>
      <c r="O111" s="49">
        <f>N111*1.18</f>
        <v>371.79439999999994</v>
      </c>
      <c r="P111" s="37">
        <v>1</v>
      </c>
    </row>
    <row r="112" spans="1:16" ht="12.75" customHeight="1">
      <c r="A112" s="35"/>
      <c r="B112" s="17" t="str">
        <f>HYPERLINK("http://rucoecom.danfoss.com/online/index.html?cartCodes="&amp;C112,C112)</f>
        <v>017D002566</v>
      </c>
      <c r="C112" s="16" t="s">
        <v>239</v>
      </c>
      <c r="D112" s="59" t="s">
        <v>240</v>
      </c>
      <c r="E112" s="60" t="s">
        <v>241</v>
      </c>
      <c r="F112" s="60"/>
      <c r="G112" s="59" t="s">
        <v>242</v>
      </c>
      <c r="H112" s="59" t="s">
        <v>243</v>
      </c>
      <c r="I112" s="59">
        <v>0.1</v>
      </c>
      <c r="J112" s="59">
        <v>1</v>
      </c>
      <c r="K112" s="59" t="s">
        <v>244</v>
      </c>
      <c r="L112" s="22">
        <f>N112*курс!$A$1</f>
        <v>19076.530000000002</v>
      </c>
      <c r="M112" s="22">
        <f>L112*1.18</f>
        <v>22510.3054</v>
      </c>
      <c r="N112" s="75">
        <v>312.73</v>
      </c>
      <c r="O112" s="49">
        <f>N112*1.18</f>
        <v>369.0214</v>
      </c>
      <c r="P112" s="37">
        <v>1</v>
      </c>
    </row>
    <row r="113" spans="1:16" ht="12.75">
      <c r="A113" s="35"/>
      <c r="B113" s="17" t="str">
        <f>HYPERLINK("http://rucoecom.danfoss.com/online/index.html?cartCodes="&amp;C113,C113)</f>
        <v>017D002766</v>
      </c>
      <c r="C113" s="16" t="s">
        <v>245</v>
      </c>
      <c r="D113" s="59" t="s">
        <v>240</v>
      </c>
      <c r="E113" s="60"/>
      <c r="F113" s="60"/>
      <c r="G113" s="59" t="s">
        <v>242</v>
      </c>
      <c r="H113" s="59" t="s">
        <v>246</v>
      </c>
      <c r="I113" s="59">
        <v>0.035</v>
      </c>
      <c r="J113" s="59">
        <v>1</v>
      </c>
      <c r="K113" s="59" t="s">
        <v>157</v>
      </c>
      <c r="L113" s="22">
        <f>N113*курс!$A$1</f>
        <v>19932.969999999998</v>
      </c>
      <c r="M113" s="22">
        <f>L113*1.18</f>
        <v>23520.904599999994</v>
      </c>
      <c r="N113" s="75">
        <v>326.77</v>
      </c>
      <c r="O113" s="49">
        <f>N113*1.18</f>
        <v>385.5886</v>
      </c>
      <c r="P113" s="37">
        <v>1</v>
      </c>
    </row>
    <row r="114" spans="1:16" ht="12.75" customHeight="1">
      <c r="A114" s="35"/>
      <c r="B114" s="17" t="str">
        <f>HYPERLINK("http://rucoecom.danfoss.com/online/index.html?cartCodes="&amp;C114,C114)</f>
        <v>017D002466</v>
      </c>
      <c r="C114" s="16" t="s">
        <v>247</v>
      </c>
      <c r="D114" s="59" t="s">
        <v>248</v>
      </c>
      <c r="E114" s="60" t="s">
        <v>249</v>
      </c>
      <c r="F114" s="60"/>
      <c r="G114" s="59" t="s">
        <v>250</v>
      </c>
      <c r="H114" s="59" t="s">
        <v>251</v>
      </c>
      <c r="I114" s="59">
        <v>0.5</v>
      </c>
      <c r="J114" s="59">
        <v>1</v>
      </c>
      <c r="K114" s="59" t="s">
        <v>244</v>
      </c>
      <c r="L114" s="22">
        <f>N114*курс!$A$1</f>
        <v>23400.21</v>
      </c>
      <c r="M114" s="22">
        <f>L114*1.18</f>
        <v>27612.247799999997</v>
      </c>
      <c r="N114" s="75">
        <v>383.61</v>
      </c>
      <c r="O114" s="49">
        <f>N114*1.18</f>
        <v>452.6598</v>
      </c>
      <c r="P114" s="37">
        <v>1</v>
      </c>
    </row>
    <row r="115" spans="1:16" ht="12.75">
      <c r="A115" s="35"/>
      <c r="B115" s="17" t="str">
        <f>HYPERLINK("http://rucoecom.danfoss.com/online/index.html?cartCodes="&amp;C115,C115)</f>
        <v>017D002166</v>
      </c>
      <c r="C115" s="16" t="s">
        <v>252</v>
      </c>
      <c r="D115" s="59" t="s">
        <v>248</v>
      </c>
      <c r="E115" s="60"/>
      <c r="F115" s="60"/>
      <c r="G115" s="59" t="s">
        <v>242</v>
      </c>
      <c r="H115" s="77" t="s">
        <v>253</v>
      </c>
      <c r="I115" s="77">
        <v>0.30000000000000004</v>
      </c>
      <c r="J115" s="59">
        <v>1</v>
      </c>
      <c r="K115" s="59" t="s">
        <v>244</v>
      </c>
      <c r="L115" s="22">
        <f>N115*курс!$A$1</f>
        <v>19076.530000000002</v>
      </c>
      <c r="M115" s="22">
        <f>L115*1.18</f>
        <v>22510.3054</v>
      </c>
      <c r="N115" s="75">
        <v>312.73</v>
      </c>
      <c r="O115" s="49">
        <f>N115*1.18</f>
        <v>369.0214</v>
      </c>
      <c r="P115" s="37">
        <v>1</v>
      </c>
    </row>
    <row r="116" spans="1:16" ht="12.75">
      <c r="A116" s="66" t="s">
        <v>254</v>
      </c>
      <c r="B116" s="45"/>
      <c r="C116" s="45"/>
      <c r="D116" s="45"/>
      <c r="E116" s="70"/>
      <c r="G116" s="45"/>
      <c r="H116" s="45"/>
      <c r="I116" s="45"/>
      <c r="J116" s="45"/>
      <c r="K116" s="45"/>
      <c r="L116" s="74"/>
      <c r="M116" s="74"/>
      <c r="N116" s="45"/>
      <c r="O116" s="56"/>
      <c r="P116" s="35"/>
    </row>
    <row r="117" spans="1:16" ht="12.75">
      <c r="A117" s="35"/>
      <c r="B117" s="17" t="str">
        <f>HYPERLINK("http://rucoecom.danfoss.com/online/index.html?cartCodes="&amp;C117,C117)</f>
        <v>060-104766</v>
      </c>
      <c r="C117" s="67" t="s">
        <v>255</v>
      </c>
      <c r="D117" s="40" t="s">
        <v>37</v>
      </c>
      <c r="E117" s="35" t="s">
        <v>256</v>
      </c>
      <c r="F117" s="35"/>
      <c r="G117" s="40" t="s">
        <v>257</v>
      </c>
      <c r="H117" s="40" t="s">
        <v>37</v>
      </c>
      <c r="I117" s="40" t="s">
        <v>37</v>
      </c>
      <c r="J117" s="40">
        <v>1</v>
      </c>
      <c r="K117" s="40" t="s">
        <v>157</v>
      </c>
      <c r="L117" s="22">
        <f>N117*курс!$A$1</f>
        <v>1681.1599999999999</v>
      </c>
      <c r="M117" s="22">
        <f>L117*1.18</f>
        <v>1983.7687999999998</v>
      </c>
      <c r="N117" s="75">
        <v>27.56</v>
      </c>
      <c r="O117" s="49">
        <f>N117*1.18</f>
        <v>32.520799999999994</v>
      </c>
      <c r="P117" s="24">
        <v>1</v>
      </c>
    </row>
    <row r="118" spans="1:16" ht="12.75">
      <c r="A118" s="66" t="s">
        <v>258</v>
      </c>
      <c r="B118" s="45"/>
      <c r="C118" s="45"/>
      <c r="D118" s="45"/>
      <c r="E118" s="70"/>
      <c r="G118" s="45"/>
      <c r="H118" s="45"/>
      <c r="I118" s="45"/>
      <c r="J118" s="45"/>
      <c r="K118" s="45"/>
      <c r="L118" s="74"/>
      <c r="M118" s="74"/>
      <c r="N118" s="45"/>
      <c r="O118" s="56"/>
      <c r="P118" s="35"/>
    </row>
    <row r="119" spans="1:16" ht="12.75" customHeight="1">
      <c r="A119" s="35"/>
      <c r="B119" s="17" t="str">
        <f>HYPERLINK("http://rucoecom.danfoss.com/online/index.html?cartCodes="&amp;C119,C119)</f>
        <v>017B0038</v>
      </c>
      <c r="C119" s="16" t="s">
        <v>259</v>
      </c>
      <c r="D119" s="59" t="s">
        <v>260</v>
      </c>
      <c r="E119" s="60" t="s">
        <v>214</v>
      </c>
      <c r="F119" s="60"/>
      <c r="G119" s="59" t="s">
        <v>261</v>
      </c>
      <c r="H119" s="59" t="s">
        <v>262</v>
      </c>
      <c r="I119" s="59">
        <v>0.7</v>
      </c>
      <c r="J119" s="59">
        <v>1</v>
      </c>
      <c r="K119" s="59" t="s">
        <v>157</v>
      </c>
      <c r="L119" s="22">
        <f>N119*курс!$A$1</f>
        <v>8144.11</v>
      </c>
      <c r="M119" s="22">
        <f>L119*1.18</f>
        <v>9610.049799999999</v>
      </c>
      <c r="N119" s="75">
        <v>133.51</v>
      </c>
      <c r="O119" s="49">
        <f>N119*1.18</f>
        <v>157.5418</v>
      </c>
      <c r="P119" s="37">
        <v>1</v>
      </c>
    </row>
    <row r="120" spans="1:16" ht="12.75" customHeight="1">
      <c r="A120" s="35"/>
      <c r="B120" s="17" t="str">
        <f>HYPERLINK("http://rucoecom.danfoss.com/online/index.html?cartCodes="&amp;C120,C120)</f>
        <v>017B0046</v>
      </c>
      <c r="C120" s="16" t="s">
        <v>263</v>
      </c>
      <c r="D120" s="59" t="s">
        <v>264</v>
      </c>
      <c r="E120" s="60" t="s">
        <v>214</v>
      </c>
      <c r="F120" s="60"/>
      <c r="G120" s="59" t="s">
        <v>261</v>
      </c>
      <c r="H120" s="59" t="s">
        <v>265</v>
      </c>
      <c r="I120" s="59">
        <v>2</v>
      </c>
      <c r="J120" s="59">
        <v>1</v>
      </c>
      <c r="K120" s="59" t="s">
        <v>157</v>
      </c>
      <c r="L120" s="22">
        <f>N120*курс!$A$1</f>
        <v>8144.11</v>
      </c>
      <c r="M120" s="22">
        <f>L120*1.18</f>
        <v>9610.049799999999</v>
      </c>
      <c r="N120" s="75">
        <v>133.51</v>
      </c>
      <c r="O120" s="49">
        <f>N120*1.18</f>
        <v>157.5418</v>
      </c>
      <c r="P120" s="37">
        <v>2</v>
      </c>
    </row>
    <row r="121" spans="1:16" ht="12.75" customHeight="1">
      <c r="A121" s="35"/>
      <c r="B121" s="17" t="str">
        <f>HYPERLINK("http://rucoecom.danfoss.com/online/index.html?cartCodes="&amp;C121,C121)</f>
        <v>017B0054</v>
      </c>
      <c r="C121" s="16" t="s">
        <v>266</v>
      </c>
      <c r="D121" s="59" t="s">
        <v>267</v>
      </c>
      <c r="E121" s="60" t="s">
        <v>214</v>
      </c>
      <c r="F121" s="60"/>
      <c r="G121" s="59" t="s">
        <v>261</v>
      </c>
      <c r="H121" s="59" t="s">
        <v>268</v>
      </c>
      <c r="I121" s="59">
        <v>3</v>
      </c>
      <c r="J121" s="59">
        <v>1</v>
      </c>
      <c r="K121" s="59" t="s">
        <v>157</v>
      </c>
      <c r="L121" s="22">
        <f>N121*курс!$A$1</f>
        <v>9447.1676</v>
      </c>
      <c r="M121" s="22">
        <f>L121*1.18</f>
        <v>11147.657768000001</v>
      </c>
      <c r="N121" s="78">
        <v>154.8716</v>
      </c>
      <c r="O121" s="49">
        <f>N121*1.18</f>
        <v>182.74848799999998</v>
      </c>
      <c r="P121" s="37">
        <v>2</v>
      </c>
    </row>
    <row r="122" spans="1:16" ht="12.75" customHeight="1">
      <c r="A122" s="35"/>
      <c r="B122" s="17" t="str">
        <f>HYPERLINK("http://rucoecom.danfoss.com/online/index.html?cartCodes="&amp;C122,C122)</f>
        <v>017B0062</v>
      </c>
      <c r="C122" s="16" t="s">
        <v>269</v>
      </c>
      <c r="D122" s="59" t="s">
        <v>270</v>
      </c>
      <c r="E122" s="60" t="s">
        <v>216</v>
      </c>
      <c r="F122" s="60"/>
      <c r="G122" s="59" t="s">
        <v>261</v>
      </c>
      <c r="H122" s="59" t="s">
        <v>262</v>
      </c>
      <c r="I122" s="59">
        <v>0.7</v>
      </c>
      <c r="J122" s="59">
        <v>1</v>
      </c>
      <c r="K122" s="59" t="s">
        <v>157</v>
      </c>
      <c r="L122" s="22">
        <f>N122*курс!$A$1</f>
        <v>8795.6388</v>
      </c>
      <c r="M122" s="22">
        <f>L122*1.18</f>
        <v>10378.853784</v>
      </c>
      <c r="N122" s="78">
        <v>144.1908</v>
      </c>
      <c r="O122" s="49">
        <f>N122*1.18</f>
        <v>170.145144</v>
      </c>
      <c r="P122" s="37">
        <v>1</v>
      </c>
    </row>
    <row r="123" spans="1:16" ht="12.75" customHeight="1">
      <c r="A123" s="35"/>
      <c r="B123" s="17" t="str">
        <f>HYPERLINK("http://rucoecom.danfoss.com/online/index.html?cartCodes="&amp;C123,C123)</f>
        <v>017B0070</v>
      </c>
      <c r="C123" s="16" t="s">
        <v>271</v>
      </c>
      <c r="D123" s="59" t="s">
        <v>272</v>
      </c>
      <c r="E123" s="60" t="s">
        <v>216</v>
      </c>
      <c r="F123" s="60"/>
      <c r="G123" s="59" t="s">
        <v>261</v>
      </c>
      <c r="H123" s="59" t="s">
        <v>265</v>
      </c>
      <c r="I123" s="59">
        <v>2</v>
      </c>
      <c r="J123" s="59">
        <v>1</v>
      </c>
      <c r="K123" s="59" t="s">
        <v>157</v>
      </c>
      <c r="L123" s="22">
        <f>N123*курс!$A$1</f>
        <v>8795.6388</v>
      </c>
      <c r="M123" s="22">
        <f>L123*1.18</f>
        <v>10378.853784</v>
      </c>
      <c r="N123" s="78">
        <v>144.1908</v>
      </c>
      <c r="O123" s="49">
        <f>N123*1.18</f>
        <v>170.145144</v>
      </c>
      <c r="P123" s="37">
        <v>2</v>
      </c>
    </row>
    <row r="124" spans="1:16" ht="12.75" customHeight="1">
      <c r="A124" s="35"/>
      <c r="B124" s="17" t="str">
        <f>HYPERLINK("http://rucoecom.danfoss.com/online/index.html?cartCodes="&amp;C124,C124)</f>
        <v>017B0074</v>
      </c>
      <c r="C124" s="16" t="s">
        <v>273</v>
      </c>
      <c r="D124" s="59" t="s">
        <v>274</v>
      </c>
      <c r="E124" s="60" t="s">
        <v>216</v>
      </c>
      <c r="F124" s="60"/>
      <c r="G124" s="59" t="s">
        <v>261</v>
      </c>
      <c r="H124" s="59" t="s">
        <v>275</v>
      </c>
      <c r="I124" s="59">
        <v>2.5</v>
      </c>
      <c r="J124" s="59">
        <v>1</v>
      </c>
      <c r="K124" s="59" t="s">
        <v>157</v>
      </c>
      <c r="L124" s="22">
        <f>N124*курс!$A$1</f>
        <v>9447.1676</v>
      </c>
      <c r="M124" s="22">
        <f>L124*1.18</f>
        <v>11147.657768000001</v>
      </c>
      <c r="N124" s="78">
        <v>154.8716</v>
      </c>
      <c r="O124" s="49">
        <f>N124*1.18</f>
        <v>182.74848799999998</v>
      </c>
      <c r="P124" s="37">
        <v>2</v>
      </c>
    </row>
    <row r="125" spans="1:16" ht="12.75" customHeight="1">
      <c r="A125" s="35"/>
      <c r="B125" s="17" t="str">
        <f>HYPERLINK("http://rucoecom.danfoss.com/online/index.html?cartCodes="&amp;C125,C125)</f>
        <v>017B0010</v>
      </c>
      <c r="C125" s="16" t="s">
        <v>276</v>
      </c>
      <c r="D125" s="59" t="s">
        <v>277</v>
      </c>
      <c r="E125" s="60" t="s">
        <v>205</v>
      </c>
      <c r="F125" s="60"/>
      <c r="G125" s="59" t="s">
        <v>261</v>
      </c>
      <c r="H125" s="59" t="s">
        <v>262</v>
      </c>
      <c r="I125" s="59" t="s">
        <v>278</v>
      </c>
      <c r="J125" s="59">
        <v>1</v>
      </c>
      <c r="K125" s="59" t="s">
        <v>157</v>
      </c>
      <c r="L125" s="22">
        <f>N125*курс!$A$1</f>
        <v>7166.8168</v>
      </c>
      <c r="M125" s="22">
        <f>L125*1.18</f>
        <v>8456.843824</v>
      </c>
      <c r="N125" s="78">
        <v>117.4888</v>
      </c>
      <c r="O125" s="49">
        <f>N125*1.18</f>
        <v>138.63678399999998</v>
      </c>
      <c r="P125" s="37">
        <v>2</v>
      </c>
    </row>
    <row r="126" spans="1:16" ht="12.75" customHeight="1">
      <c r="A126" s="35"/>
      <c r="B126" s="17" t="str">
        <f>HYPERLINK("http://rucoecom.danfoss.com/online/index.html?cartCodes="&amp;C126,C126)</f>
        <v>017B0018</v>
      </c>
      <c r="C126" s="16" t="s">
        <v>279</v>
      </c>
      <c r="D126" s="59" t="s">
        <v>280</v>
      </c>
      <c r="E126" s="60" t="s">
        <v>205</v>
      </c>
      <c r="F126" s="60"/>
      <c r="G126" s="59" t="s">
        <v>261</v>
      </c>
      <c r="H126" s="59" t="s">
        <v>265</v>
      </c>
      <c r="I126" s="59" t="s">
        <v>281</v>
      </c>
      <c r="J126" s="59">
        <v>1</v>
      </c>
      <c r="K126" s="59" t="s">
        <v>157</v>
      </c>
      <c r="L126" s="22">
        <f>N126*курс!$A$1</f>
        <v>7166.8168</v>
      </c>
      <c r="M126" s="22">
        <f>L126*1.18</f>
        <v>8456.843824</v>
      </c>
      <c r="N126" s="78">
        <v>117.4888</v>
      </c>
      <c r="O126" s="49">
        <f>N126*1.18</f>
        <v>138.63678399999998</v>
      </c>
      <c r="P126" s="37">
        <v>2</v>
      </c>
    </row>
    <row r="127" spans="1:16" ht="12.75" customHeight="1">
      <c r="A127" s="35"/>
      <c r="B127" s="17" t="str">
        <f>HYPERLINK("http://rucoecom.danfoss.com/online/index.html?cartCodes="&amp;C127,C127)</f>
        <v>017B0026</v>
      </c>
      <c r="C127" s="16" t="s">
        <v>282</v>
      </c>
      <c r="D127" s="59" t="s">
        <v>267</v>
      </c>
      <c r="E127" s="60" t="s">
        <v>205</v>
      </c>
      <c r="F127" s="60"/>
      <c r="G127" s="59" t="s">
        <v>261</v>
      </c>
      <c r="H127" s="59" t="s">
        <v>268</v>
      </c>
      <c r="I127" s="59" t="s">
        <v>283</v>
      </c>
      <c r="J127" s="59">
        <v>1</v>
      </c>
      <c r="K127" s="59" t="s">
        <v>157</v>
      </c>
      <c r="L127" s="22">
        <f>N127*курс!$A$1</f>
        <v>8469.874399999999</v>
      </c>
      <c r="M127" s="22">
        <f>L127*1.18</f>
        <v>9994.451791999998</v>
      </c>
      <c r="N127" s="78">
        <v>138.85039999999998</v>
      </c>
      <c r="O127" s="49">
        <f>N127*1.18</f>
        <v>163.84347199999996</v>
      </c>
      <c r="P127" s="37">
        <v>2</v>
      </c>
    </row>
    <row r="128" spans="1:16" ht="12.75">
      <c r="A128" s="66" t="s">
        <v>284</v>
      </c>
      <c r="B128" s="45"/>
      <c r="C128" s="45"/>
      <c r="D128" s="45"/>
      <c r="E128" s="70"/>
      <c r="G128" s="45"/>
      <c r="H128" s="45"/>
      <c r="I128" s="45"/>
      <c r="J128" s="45"/>
      <c r="K128" s="45"/>
      <c r="L128" s="74"/>
      <c r="M128" s="74"/>
      <c r="N128" s="45"/>
      <c r="O128" s="56"/>
      <c r="P128" s="35"/>
    </row>
    <row r="129" spans="1:16" ht="15" customHeight="1">
      <c r="A129" s="60"/>
      <c r="B129" s="17" t="str">
        <f>HYPERLINK("http://rucoecom.danfoss.com/online/index.html?cartCodes="&amp;C129,C129)</f>
        <v>061H4000</v>
      </c>
      <c r="C129" s="16" t="s">
        <v>285</v>
      </c>
      <c r="D129" s="59" t="s">
        <v>286</v>
      </c>
      <c r="E129" s="60" t="s">
        <v>287</v>
      </c>
      <c r="F129" s="60"/>
      <c r="G129" s="79"/>
      <c r="H129" s="79"/>
      <c r="I129" s="80"/>
      <c r="J129" s="59">
        <v>1</v>
      </c>
      <c r="K129" s="59" t="s">
        <v>244</v>
      </c>
      <c r="L129" s="22">
        <f>N129*курс!$A$1</f>
        <v>4518.88</v>
      </c>
      <c r="M129" s="22">
        <f>L129*1.18</f>
        <v>5332.2784</v>
      </c>
      <c r="N129" s="73">
        <v>74.08</v>
      </c>
      <c r="O129" s="64">
        <f>N129*1.18</f>
        <v>87.41439999999999</v>
      </c>
      <c r="P129" s="37">
        <v>1</v>
      </c>
    </row>
    <row r="130" spans="1:16" ht="14.25" customHeight="1">
      <c r="A130" s="60"/>
      <c r="B130" s="17" t="str">
        <f>HYPERLINK("http://rucoecom.danfoss.com/online/index.html?cartCodes="&amp;C130,C130)</f>
        <v>061H4013</v>
      </c>
      <c r="C130" s="16" t="s">
        <v>288</v>
      </c>
      <c r="D130" s="59" t="s">
        <v>289</v>
      </c>
      <c r="E130" s="60" t="s">
        <v>290</v>
      </c>
      <c r="F130" s="60"/>
      <c r="G130" s="79"/>
      <c r="H130" s="79"/>
      <c r="I130" s="80"/>
      <c r="J130" s="59">
        <v>1</v>
      </c>
      <c r="K130" s="59" t="s">
        <v>244</v>
      </c>
      <c r="L130" s="22">
        <f>N130*курс!$A$1</f>
        <v>8005.03</v>
      </c>
      <c r="M130" s="22">
        <f>L130*1.18</f>
        <v>9445.935399999998</v>
      </c>
      <c r="N130" s="73">
        <v>131.23</v>
      </c>
      <c r="O130" s="64">
        <f>N130*1.18</f>
        <v>154.85139999999998</v>
      </c>
      <c r="P130" s="37">
        <v>1</v>
      </c>
    </row>
    <row r="131" ht="12.75">
      <c r="N131" s="81"/>
    </row>
    <row r="133" spans="1:15" ht="12.75">
      <c r="A133" s="53" t="s">
        <v>291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5"/>
      <c r="M133" s="55"/>
      <c r="N133" s="53"/>
      <c r="O133" s="53"/>
    </row>
    <row r="134" spans="1:16" ht="19.5" customHeight="1">
      <c r="A134" s="82" t="s">
        <v>4</v>
      </c>
      <c r="B134" s="82" t="s">
        <v>5</v>
      </c>
      <c r="C134" s="82" t="s">
        <v>5</v>
      </c>
      <c r="D134" s="82" t="s">
        <v>6</v>
      </c>
      <c r="E134" s="82" t="s">
        <v>292</v>
      </c>
      <c r="F134" s="82" t="s">
        <v>293</v>
      </c>
      <c r="G134" s="82" t="s">
        <v>294</v>
      </c>
      <c r="H134" s="82" t="s">
        <v>295</v>
      </c>
      <c r="I134" s="82" t="s">
        <v>296</v>
      </c>
      <c r="J134" s="82" t="s">
        <v>8</v>
      </c>
      <c r="K134" s="82" t="s">
        <v>9</v>
      </c>
      <c r="L134" s="10" t="s">
        <v>10</v>
      </c>
      <c r="M134" s="10"/>
      <c r="N134" s="82" t="s">
        <v>11</v>
      </c>
      <c r="O134" s="82"/>
      <c r="P134" s="11"/>
    </row>
    <row r="135" spans="1:16" ht="23.25" customHeight="1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10" t="s">
        <v>12</v>
      </c>
      <c r="M135" s="10" t="s">
        <v>13</v>
      </c>
      <c r="N135" s="82" t="s">
        <v>12</v>
      </c>
      <c r="O135" s="82" t="s">
        <v>13</v>
      </c>
      <c r="P135" s="11"/>
    </row>
    <row r="136" spans="1:16" ht="12.75">
      <c r="A136" s="66" t="s">
        <v>297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56"/>
      <c r="P136" s="35"/>
    </row>
    <row r="137" spans="1:16" ht="12.75">
      <c r="A137" s="35"/>
      <c r="B137" s="17" t="str">
        <f>HYPERLINK("http://rucoecom.danfoss.com/online/index.html?cartCodes="&amp;C137,C137)</f>
        <v>060G1124</v>
      </c>
      <c r="C137" s="67" t="s">
        <v>298</v>
      </c>
      <c r="D137" s="40" t="s">
        <v>299</v>
      </c>
      <c r="E137" s="40" t="s">
        <v>187</v>
      </c>
      <c r="F137" s="40" t="s">
        <v>262</v>
      </c>
      <c r="G137" s="40" t="s">
        <v>224</v>
      </c>
      <c r="H137" s="40" t="s">
        <v>300</v>
      </c>
      <c r="I137" s="40" t="s">
        <v>301</v>
      </c>
      <c r="J137" s="40">
        <v>1</v>
      </c>
      <c r="K137" s="40" t="s">
        <v>157</v>
      </c>
      <c r="L137" s="22">
        <f>N137*курс!$A$1</f>
        <v>7015</v>
      </c>
      <c r="M137" s="22">
        <f>L137*1.18</f>
        <v>8277.699999999999</v>
      </c>
      <c r="N137" s="49">
        <v>115</v>
      </c>
      <c r="O137" s="49">
        <v>135.7</v>
      </c>
      <c r="P137" s="24">
        <v>1</v>
      </c>
    </row>
    <row r="138" spans="1:16" ht="12.75">
      <c r="A138" s="35"/>
      <c r="B138" s="17" t="str">
        <f>HYPERLINK("http://rucoecom.danfoss.com/online/index.html?cartCodes="&amp;C138,C138)</f>
        <v>060G1125</v>
      </c>
      <c r="C138" s="67" t="s">
        <v>302</v>
      </c>
      <c r="D138" s="40" t="s">
        <v>299</v>
      </c>
      <c r="E138" s="40" t="s">
        <v>187</v>
      </c>
      <c r="F138" s="40" t="s">
        <v>303</v>
      </c>
      <c r="G138" s="40" t="s">
        <v>224</v>
      </c>
      <c r="H138" s="40" t="s">
        <v>300</v>
      </c>
      <c r="I138" s="40" t="s">
        <v>301</v>
      </c>
      <c r="J138" s="40">
        <v>1</v>
      </c>
      <c r="K138" s="40" t="s">
        <v>157</v>
      </c>
      <c r="L138" s="22">
        <f>N138*курс!$A$1</f>
        <v>7015</v>
      </c>
      <c r="M138" s="22">
        <f>L138*1.18</f>
        <v>8277.699999999999</v>
      </c>
      <c r="N138" s="49">
        <v>115</v>
      </c>
      <c r="O138" s="49">
        <v>135.7</v>
      </c>
      <c r="P138" s="24">
        <v>1</v>
      </c>
    </row>
    <row r="139" spans="1:16" ht="12.75">
      <c r="A139" s="35"/>
      <c r="B139" s="17" t="str">
        <f>HYPERLINK("http://rucoecom.danfoss.com/online/index.html?cartCodes="&amp;C139,C139)</f>
        <v>060G1133</v>
      </c>
      <c r="C139" s="67" t="s">
        <v>304</v>
      </c>
      <c r="D139" s="40" t="s">
        <v>299</v>
      </c>
      <c r="E139" s="40" t="s">
        <v>187</v>
      </c>
      <c r="F139" s="40" t="s">
        <v>305</v>
      </c>
      <c r="G139" s="40" t="s">
        <v>224</v>
      </c>
      <c r="H139" s="40" t="s">
        <v>300</v>
      </c>
      <c r="I139" s="40" t="s">
        <v>301</v>
      </c>
      <c r="J139" s="40">
        <v>1</v>
      </c>
      <c r="K139" s="40" t="s">
        <v>157</v>
      </c>
      <c r="L139" s="22">
        <f>N139*курс!$A$1</f>
        <v>7015</v>
      </c>
      <c r="M139" s="22">
        <f>L139*1.18</f>
        <v>8277.699999999999</v>
      </c>
      <c r="N139" s="49">
        <v>115</v>
      </c>
      <c r="O139" s="49">
        <v>135.7</v>
      </c>
      <c r="P139" s="24">
        <v>1</v>
      </c>
    </row>
    <row r="140" spans="1:16" ht="12.75">
      <c r="A140" s="35"/>
      <c r="B140" s="17" t="str">
        <f>HYPERLINK("http://rucoecom.danfoss.com/online/index.html?cartCodes="&amp;C140,C140)</f>
        <v>060G1430</v>
      </c>
      <c r="C140" s="67" t="s">
        <v>306</v>
      </c>
      <c r="D140" s="40" t="s">
        <v>299</v>
      </c>
      <c r="E140" s="40" t="s">
        <v>187</v>
      </c>
      <c r="F140" s="40" t="s">
        <v>307</v>
      </c>
      <c r="G140" s="40" t="s">
        <v>224</v>
      </c>
      <c r="H140" s="40" t="s">
        <v>300</v>
      </c>
      <c r="I140" s="40" t="s">
        <v>301</v>
      </c>
      <c r="J140" s="40">
        <v>1</v>
      </c>
      <c r="K140" s="40" t="s">
        <v>157</v>
      </c>
      <c r="L140" s="22">
        <f>N140*курс!$A$1</f>
        <v>7015</v>
      </c>
      <c r="M140" s="22">
        <f>L140*1.18</f>
        <v>8277.699999999999</v>
      </c>
      <c r="N140" s="49">
        <v>115</v>
      </c>
      <c r="O140" s="49">
        <v>135.7</v>
      </c>
      <c r="P140" s="24">
        <v>1</v>
      </c>
    </row>
    <row r="141" spans="1:16" ht="12.75">
      <c r="A141" s="35"/>
      <c r="B141" s="17" t="str">
        <f>HYPERLINK("http://rucoecom.danfoss.com/online/index.html?cartCodes="&amp;C141,C141)</f>
        <v>060G1412</v>
      </c>
      <c r="C141" s="67" t="s">
        <v>308</v>
      </c>
      <c r="D141" s="40" t="s">
        <v>299</v>
      </c>
      <c r="E141" s="40" t="s">
        <v>261</v>
      </c>
      <c r="F141" s="40" t="s">
        <v>303</v>
      </c>
      <c r="G141" s="40" t="s">
        <v>224</v>
      </c>
      <c r="H141" s="40" t="s">
        <v>300</v>
      </c>
      <c r="I141" s="40" t="s">
        <v>301</v>
      </c>
      <c r="J141" s="40">
        <v>1</v>
      </c>
      <c r="K141" s="40" t="s">
        <v>157</v>
      </c>
      <c r="L141" s="22">
        <f>N141*курс!$A$1</f>
        <v>7015</v>
      </c>
      <c r="M141" s="22">
        <f>L141*1.18</f>
        <v>8277.699999999999</v>
      </c>
      <c r="N141" s="49">
        <v>115</v>
      </c>
      <c r="O141" s="49">
        <v>135.7</v>
      </c>
      <c r="P141" s="24">
        <v>1</v>
      </c>
    </row>
    <row r="142" spans="1:16" ht="12.75">
      <c r="A142" s="35"/>
      <c r="B142" s="17" t="str">
        <f>HYPERLINK("http://rucoecom.danfoss.com/online/index.html?cartCodes="&amp;C142,C142)</f>
        <v>060G1413</v>
      </c>
      <c r="C142" s="67" t="s">
        <v>309</v>
      </c>
      <c r="D142" s="40" t="s">
        <v>299</v>
      </c>
      <c r="E142" s="40" t="s">
        <v>261</v>
      </c>
      <c r="F142" s="40" t="s">
        <v>305</v>
      </c>
      <c r="G142" s="40" t="s">
        <v>224</v>
      </c>
      <c r="H142" s="40" t="s">
        <v>300</v>
      </c>
      <c r="I142" s="40" t="s">
        <v>301</v>
      </c>
      <c r="J142" s="40">
        <v>1</v>
      </c>
      <c r="K142" s="40" t="s">
        <v>157</v>
      </c>
      <c r="L142" s="22">
        <f>N142*курс!$A$1</f>
        <v>7015</v>
      </c>
      <c r="M142" s="22">
        <f>L142*1.18</f>
        <v>8277.699999999999</v>
      </c>
      <c r="N142" s="49">
        <v>115</v>
      </c>
      <c r="O142" s="49">
        <v>135.7</v>
      </c>
      <c r="P142" s="24">
        <v>1</v>
      </c>
    </row>
    <row r="143" spans="1:16" ht="12.75">
      <c r="A143" s="35"/>
      <c r="B143" s="17" t="str">
        <f>HYPERLINK("http://rucoecom.danfoss.com/online/index.html?cartCodes="&amp;C143,C143)</f>
        <v>060G3902</v>
      </c>
      <c r="C143" s="67" t="s">
        <v>310</v>
      </c>
      <c r="D143" s="40" t="s">
        <v>299</v>
      </c>
      <c r="E143" s="40" t="s">
        <v>187</v>
      </c>
      <c r="F143" s="40" t="s">
        <v>262</v>
      </c>
      <c r="G143" s="40" t="s">
        <v>224</v>
      </c>
      <c r="H143" s="40" t="s">
        <v>311</v>
      </c>
      <c r="I143" s="40" t="s">
        <v>301</v>
      </c>
      <c r="J143" s="40">
        <v>1</v>
      </c>
      <c r="K143" s="40" t="s">
        <v>157</v>
      </c>
      <c r="L143" s="22">
        <f>N143*курс!$A$1</f>
        <v>7625</v>
      </c>
      <c r="M143" s="22">
        <f>L143*1.18</f>
        <v>8997.5</v>
      </c>
      <c r="N143" s="49">
        <v>125</v>
      </c>
      <c r="O143" s="49">
        <v>147.5</v>
      </c>
      <c r="P143" s="24">
        <v>2</v>
      </c>
    </row>
    <row r="144" spans="1:16" ht="12.75">
      <c r="A144" s="35"/>
      <c r="B144" s="17" t="str">
        <f>HYPERLINK("http://rucoecom.danfoss.com/online/index.html?cartCodes="&amp;C144,C144)</f>
        <v>060G1650</v>
      </c>
      <c r="C144" s="67" t="s">
        <v>312</v>
      </c>
      <c r="D144" s="40" t="s">
        <v>299</v>
      </c>
      <c r="E144" s="40" t="s">
        <v>187</v>
      </c>
      <c r="F144" s="40" t="s">
        <v>303</v>
      </c>
      <c r="G144" s="40" t="s">
        <v>224</v>
      </c>
      <c r="H144" s="40" t="s">
        <v>311</v>
      </c>
      <c r="I144" s="40" t="s">
        <v>301</v>
      </c>
      <c r="J144" s="40">
        <v>1</v>
      </c>
      <c r="K144" s="40" t="s">
        <v>157</v>
      </c>
      <c r="L144" s="22">
        <f>N144*курс!$A$1</f>
        <v>7625</v>
      </c>
      <c r="M144" s="22">
        <f>L144*1.18</f>
        <v>8997.5</v>
      </c>
      <c r="N144" s="49">
        <v>125</v>
      </c>
      <c r="O144" s="49">
        <v>147.5</v>
      </c>
      <c r="P144" s="24">
        <v>1</v>
      </c>
    </row>
    <row r="145" spans="1:16" ht="12.75">
      <c r="A145" s="35"/>
      <c r="B145" s="17" t="str">
        <f>HYPERLINK("http://rucoecom.danfoss.com/online/index.html?cartCodes="&amp;C145,C145)</f>
        <v>060G3813</v>
      </c>
      <c r="C145" s="67" t="s">
        <v>313</v>
      </c>
      <c r="D145" s="40" t="s">
        <v>299</v>
      </c>
      <c r="E145" s="40" t="s">
        <v>187</v>
      </c>
      <c r="F145" s="40" t="s">
        <v>305</v>
      </c>
      <c r="G145" s="40" t="s">
        <v>224</v>
      </c>
      <c r="H145" s="40" t="s">
        <v>311</v>
      </c>
      <c r="I145" s="40" t="s">
        <v>301</v>
      </c>
      <c r="J145" s="40">
        <v>1</v>
      </c>
      <c r="K145" s="40" t="s">
        <v>157</v>
      </c>
      <c r="L145" s="22">
        <f>N145*курс!$A$1</f>
        <v>7625</v>
      </c>
      <c r="M145" s="22">
        <f>L145*1.18</f>
        <v>8997.5</v>
      </c>
      <c r="N145" s="49">
        <v>125</v>
      </c>
      <c r="O145" s="49">
        <v>147.5</v>
      </c>
      <c r="P145" s="24">
        <v>2</v>
      </c>
    </row>
    <row r="146" spans="1:16" ht="12.75">
      <c r="A146" s="35"/>
      <c r="B146" s="17" t="str">
        <f>HYPERLINK("http://rucoecom.danfoss.com/online/index.html?cartCodes="&amp;C146,C146)</f>
        <v>060G3814</v>
      </c>
      <c r="C146" s="67" t="s">
        <v>314</v>
      </c>
      <c r="D146" s="40" t="s">
        <v>299</v>
      </c>
      <c r="E146" s="40" t="s">
        <v>187</v>
      </c>
      <c r="F146" s="40" t="s">
        <v>307</v>
      </c>
      <c r="G146" s="40" t="s">
        <v>224</v>
      </c>
      <c r="H146" s="40" t="s">
        <v>311</v>
      </c>
      <c r="I146" s="40" t="s">
        <v>301</v>
      </c>
      <c r="J146" s="40">
        <v>1</v>
      </c>
      <c r="K146" s="40" t="s">
        <v>157</v>
      </c>
      <c r="L146" s="22">
        <f>N146*курс!$A$1</f>
        <v>7625</v>
      </c>
      <c r="M146" s="22">
        <f>L146*1.18</f>
        <v>8997.5</v>
      </c>
      <c r="N146" s="49">
        <v>125</v>
      </c>
      <c r="O146" s="49">
        <v>147.5</v>
      </c>
      <c r="P146" s="24">
        <v>2</v>
      </c>
    </row>
    <row r="147" spans="1:16" ht="12.75">
      <c r="A147" s="35"/>
      <c r="B147" s="17" t="str">
        <f>HYPERLINK("http://rucoecom.danfoss.com/online/index.html?cartCodes="&amp;C147,C147)</f>
        <v>060G3857</v>
      </c>
      <c r="C147" s="67" t="s">
        <v>315</v>
      </c>
      <c r="D147" s="40" t="s">
        <v>299</v>
      </c>
      <c r="E147" s="40" t="s">
        <v>261</v>
      </c>
      <c r="F147" s="40" t="s">
        <v>262</v>
      </c>
      <c r="G147" s="40" t="s">
        <v>224</v>
      </c>
      <c r="H147" s="40" t="s">
        <v>311</v>
      </c>
      <c r="I147" s="40" t="s">
        <v>301</v>
      </c>
      <c r="J147" s="40">
        <v>1</v>
      </c>
      <c r="K147" s="40" t="s">
        <v>157</v>
      </c>
      <c r="L147" s="22">
        <f>N147*курс!$A$1</f>
        <v>7625</v>
      </c>
      <c r="M147" s="22">
        <f>L147*1.18</f>
        <v>8997.5</v>
      </c>
      <c r="N147" s="49">
        <v>125</v>
      </c>
      <c r="O147" s="49">
        <v>147.5</v>
      </c>
      <c r="P147" s="24">
        <v>2</v>
      </c>
    </row>
    <row r="148" spans="1:16" ht="12.75">
      <c r="A148" s="35"/>
      <c r="B148" s="17" t="str">
        <f>HYPERLINK("http://rucoecom.danfoss.com/online/index.html?cartCodes="&amp;C148,C148)</f>
        <v>060G3984</v>
      </c>
      <c r="C148" s="67" t="s">
        <v>316</v>
      </c>
      <c r="D148" s="40" t="s">
        <v>299</v>
      </c>
      <c r="E148" s="40" t="s">
        <v>261</v>
      </c>
      <c r="F148" s="40" t="s">
        <v>303</v>
      </c>
      <c r="G148" s="40" t="s">
        <v>224</v>
      </c>
      <c r="H148" s="40" t="s">
        <v>311</v>
      </c>
      <c r="I148" s="40" t="s">
        <v>301</v>
      </c>
      <c r="J148" s="40">
        <v>1</v>
      </c>
      <c r="K148" s="40" t="s">
        <v>157</v>
      </c>
      <c r="L148" s="22">
        <f>N148*курс!$A$1</f>
        <v>7625</v>
      </c>
      <c r="M148" s="22">
        <f>L148*1.18</f>
        <v>8997.5</v>
      </c>
      <c r="N148" s="49">
        <v>125</v>
      </c>
      <c r="O148" s="49">
        <v>147.5</v>
      </c>
      <c r="P148" s="24">
        <v>2</v>
      </c>
    </row>
    <row r="149" spans="1:16" ht="12.75">
      <c r="A149" s="35"/>
      <c r="B149" s="17" t="str">
        <f>HYPERLINK("http://rucoecom.danfoss.com/online/index.html?cartCodes="&amp;C149,C149)</f>
        <v>060G5561</v>
      </c>
      <c r="C149" s="67" t="s">
        <v>317</v>
      </c>
      <c r="D149" s="40" t="s">
        <v>299</v>
      </c>
      <c r="E149" s="40" t="s">
        <v>261</v>
      </c>
      <c r="F149" s="40" t="s">
        <v>305</v>
      </c>
      <c r="G149" s="40" t="s">
        <v>224</v>
      </c>
      <c r="H149" s="40" t="s">
        <v>311</v>
      </c>
      <c r="I149" s="40" t="s">
        <v>301</v>
      </c>
      <c r="J149" s="40">
        <v>1</v>
      </c>
      <c r="K149" s="40" t="s">
        <v>157</v>
      </c>
      <c r="L149" s="22">
        <f>N149*курс!$A$1</f>
        <v>7625</v>
      </c>
      <c r="M149" s="22">
        <f>L149*1.18</f>
        <v>8997.5</v>
      </c>
      <c r="N149" s="49">
        <v>125</v>
      </c>
      <c r="O149" s="49">
        <v>147.5</v>
      </c>
      <c r="P149" s="24">
        <v>2</v>
      </c>
    </row>
    <row r="152" spans="1:15" ht="12.75">
      <c r="A152" s="53" t="s">
        <v>318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N152" s="53"/>
      <c r="O152" s="53"/>
    </row>
    <row r="153" spans="1:16" ht="21" customHeight="1">
      <c r="A153" s="82" t="s">
        <v>4</v>
      </c>
      <c r="B153" s="82" t="s">
        <v>5</v>
      </c>
      <c r="C153" s="82" t="s">
        <v>5</v>
      </c>
      <c r="D153" s="82" t="s">
        <v>6</v>
      </c>
      <c r="E153" s="82" t="s">
        <v>292</v>
      </c>
      <c r="F153" s="82" t="s">
        <v>293</v>
      </c>
      <c r="G153" s="82" t="s">
        <v>294</v>
      </c>
      <c r="H153" s="82" t="s">
        <v>295</v>
      </c>
      <c r="I153" s="82" t="s">
        <v>319</v>
      </c>
      <c r="J153" s="82" t="s">
        <v>8</v>
      </c>
      <c r="K153" s="82" t="s">
        <v>9</v>
      </c>
      <c r="L153" s="10" t="s">
        <v>10</v>
      </c>
      <c r="M153" s="10"/>
      <c r="N153" s="82" t="s">
        <v>11</v>
      </c>
      <c r="O153" s="82"/>
      <c r="P153" s="11"/>
    </row>
    <row r="154" spans="1:16" ht="18" customHeight="1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10" t="s">
        <v>12</v>
      </c>
      <c r="M154" s="10" t="s">
        <v>13</v>
      </c>
      <c r="N154" s="82" t="s">
        <v>12</v>
      </c>
      <c r="O154" s="82" t="s">
        <v>13</v>
      </c>
      <c r="P154" s="11"/>
    </row>
    <row r="155" spans="1:16" ht="12.75">
      <c r="A155" s="66" t="s">
        <v>320</v>
      </c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56"/>
      <c r="P155" s="35"/>
    </row>
    <row r="156" spans="1:16" ht="12.75">
      <c r="A156" s="35"/>
      <c r="B156" s="17" t="str">
        <f>HYPERLINK("http://rucoecom.danfoss.com/online/index.html?cartCodes="&amp;C156,C156)</f>
        <v>060G1874</v>
      </c>
      <c r="C156" s="67" t="s">
        <v>321</v>
      </c>
      <c r="D156" s="40" t="s">
        <v>322</v>
      </c>
      <c r="E156" s="40" t="s">
        <v>200</v>
      </c>
      <c r="F156" s="40" t="s">
        <v>262</v>
      </c>
      <c r="G156" s="40" t="s">
        <v>323</v>
      </c>
      <c r="H156" s="40" t="s">
        <v>300</v>
      </c>
      <c r="I156" s="40" t="s">
        <v>324</v>
      </c>
      <c r="J156" s="40">
        <v>1</v>
      </c>
      <c r="K156" s="40" t="s">
        <v>157</v>
      </c>
      <c r="L156" s="22">
        <f>N156*курс!$A$1</f>
        <v>8845</v>
      </c>
      <c r="M156" s="22">
        <f>L156*1.18</f>
        <v>10437.099999999999</v>
      </c>
      <c r="N156" s="83">
        <v>145</v>
      </c>
      <c r="O156" s="83">
        <v>171.1</v>
      </c>
      <c r="P156" s="24">
        <v>1</v>
      </c>
    </row>
    <row r="157" spans="1:16" ht="12.75">
      <c r="A157" s="35"/>
      <c r="B157" s="17" t="str">
        <f>HYPERLINK("http://rucoecom.danfoss.com/online/index.html?cartCodes="&amp;C157,C157)</f>
        <v>060G1875</v>
      </c>
      <c r="C157" s="67" t="s">
        <v>325</v>
      </c>
      <c r="D157" s="40" t="s">
        <v>322</v>
      </c>
      <c r="E157" s="40" t="s">
        <v>200</v>
      </c>
      <c r="F157" s="40" t="s">
        <v>303</v>
      </c>
      <c r="G157" s="40" t="s">
        <v>323</v>
      </c>
      <c r="H157" s="40" t="s">
        <v>300</v>
      </c>
      <c r="I157" s="40" t="s">
        <v>324</v>
      </c>
      <c r="J157" s="40">
        <v>1</v>
      </c>
      <c r="K157" s="40" t="s">
        <v>157</v>
      </c>
      <c r="L157" s="22">
        <f>N157*курс!$A$1</f>
        <v>8845</v>
      </c>
      <c r="M157" s="22">
        <f>L157*1.18</f>
        <v>10437.099999999999</v>
      </c>
      <c r="N157" s="83">
        <v>145</v>
      </c>
      <c r="O157" s="83">
        <v>171.1</v>
      </c>
      <c r="P157" s="24">
        <v>1</v>
      </c>
    </row>
    <row r="158" spans="1:16" ht="12.75">
      <c r="A158" s="35"/>
      <c r="B158" s="17" t="str">
        <f>HYPERLINK("http://rucoecom.danfoss.com/online/index.html?cartCodes="&amp;C158,C158)</f>
        <v>060G1876</v>
      </c>
      <c r="C158" s="67" t="s">
        <v>326</v>
      </c>
      <c r="D158" s="40" t="s">
        <v>322</v>
      </c>
      <c r="E158" s="40" t="s">
        <v>200</v>
      </c>
      <c r="F158" s="40" t="s">
        <v>305</v>
      </c>
      <c r="G158" s="40" t="s">
        <v>323</v>
      </c>
      <c r="H158" s="40" t="s">
        <v>300</v>
      </c>
      <c r="I158" s="40" t="s">
        <v>324</v>
      </c>
      <c r="J158" s="40">
        <v>1</v>
      </c>
      <c r="K158" s="40" t="s">
        <v>157</v>
      </c>
      <c r="L158" s="22">
        <f>N158*курс!$A$1</f>
        <v>8845</v>
      </c>
      <c r="M158" s="22">
        <f>L158*1.18</f>
        <v>10437.099999999999</v>
      </c>
      <c r="N158" s="83">
        <v>145</v>
      </c>
      <c r="O158" s="83">
        <v>171.1</v>
      </c>
      <c r="P158" s="24">
        <v>1</v>
      </c>
    </row>
    <row r="159" spans="1:16" ht="12.75">
      <c r="A159" s="35"/>
      <c r="B159" s="17" t="str">
        <f>HYPERLINK("http://rucoecom.danfoss.com/online/index.html?cartCodes="&amp;C159,C159)</f>
        <v>060G1877</v>
      </c>
      <c r="C159" s="67" t="s">
        <v>327</v>
      </c>
      <c r="D159" s="40" t="s">
        <v>322</v>
      </c>
      <c r="E159" s="40" t="s">
        <v>200</v>
      </c>
      <c r="F159" s="40" t="s">
        <v>307</v>
      </c>
      <c r="G159" s="40" t="s">
        <v>323</v>
      </c>
      <c r="H159" s="40" t="s">
        <v>300</v>
      </c>
      <c r="I159" s="40" t="s">
        <v>324</v>
      </c>
      <c r="J159" s="40">
        <v>1</v>
      </c>
      <c r="K159" s="40" t="s">
        <v>157</v>
      </c>
      <c r="L159" s="22">
        <f>N159*курс!$A$1</f>
        <v>8845</v>
      </c>
      <c r="M159" s="22">
        <f>L159*1.18</f>
        <v>10437.099999999999</v>
      </c>
      <c r="N159" s="83">
        <v>145</v>
      </c>
      <c r="O159" s="83">
        <v>171.1</v>
      </c>
      <c r="P159" s="24">
        <v>1</v>
      </c>
    </row>
    <row r="162" spans="1:16" ht="12.75">
      <c r="A162" s="55" t="s">
        <v>328</v>
      </c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N162" s="55"/>
      <c r="O162" s="55"/>
      <c r="P162" s="55"/>
    </row>
    <row r="163" spans="1:16" ht="12.75" customHeight="1">
      <c r="A163" s="82" t="s">
        <v>4</v>
      </c>
      <c r="B163" s="82" t="s">
        <v>5</v>
      </c>
      <c r="C163" s="82" t="s">
        <v>5</v>
      </c>
      <c r="D163" s="82" t="s">
        <v>6</v>
      </c>
      <c r="E163" s="82" t="s">
        <v>7</v>
      </c>
      <c r="F163" s="82"/>
      <c r="G163" s="82"/>
      <c r="H163" s="82"/>
      <c r="I163" s="82"/>
      <c r="J163" s="82" t="s">
        <v>8</v>
      </c>
      <c r="K163" s="82" t="s">
        <v>9</v>
      </c>
      <c r="L163" s="10" t="s">
        <v>10</v>
      </c>
      <c r="M163" s="10"/>
      <c r="N163" s="82" t="s">
        <v>11</v>
      </c>
      <c r="O163" s="82"/>
      <c r="P163" s="35"/>
    </row>
    <row r="164" spans="1:16" ht="25.5" customHeight="1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10" t="s">
        <v>12</v>
      </c>
      <c r="M164" s="10" t="s">
        <v>13</v>
      </c>
      <c r="N164" s="82" t="s">
        <v>12</v>
      </c>
      <c r="O164" s="82" t="s">
        <v>13</v>
      </c>
      <c r="P164" s="35"/>
    </row>
    <row r="165" spans="1:16" ht="12.75">
      <c r="A165" s="35"/>
      <c r="B165" s="17" t="str">
        <f>HYPERLINK("http://rucoecom.danfoss.com/online/index.html?cartCodes="&amp;C165,C165)</f>
        <v>080Z0053</v>
      </c>
      <c r="C165" s="67" t="s">
        <v>329</v>
      </c>
      <c r="D165" s="40" t="s">
        <v>330</v>
      </c>
      <c r="E165" s="35" t="s">
        <v>331</v>
      </c>
      <c r="F165" s="35"/>
      <c r="G165" s="35"/>
      <c r="H165" s="35"/>
      <c r="I165" s="35"/>
      <c r="J165" s="40">
        <v>1</v>
      </c>
      <c r="K165" s="40" t="s">
        <v>332</v>
      </c>
      <c r="L165" s="22">
        <f>N165*курс!$A$1</f>
        <v>3172</v>
      </c>
      <c r="M165" s="22">
        <f>L165*1.18</f>
        <v>3742.9599999999996</v>
      </c>
      <c r="N165" s="83">
        <v>52</v>
      </c>
      <c r="O165" s="83">
        <v>61.36</v>
      </c>
      <c r="P165" s="24">
        <v>1</v>
      </c>
    </row>
    <row r="166" spans="1:16" ht="12.75">
      <c r="A166" s="35"/>
      <c r="B166" s="17" t="str">
        <f>HYPERLINK("http://rucoecom.danfoss.com/online/index.html?cartCodes="&amp;C166,C166)</f>
        <v>080Z0055</v>
      </c>
      <c r="C166" s="67" t="s">
        <v>333</v>
      </c>
      <c r="D166" s="40" t="s">
        <v>330</v>
      </c>
      <c r="E166" s="35" t="s">
        <v>334</v>
      </c>
      <c r="F166" s="35"/>
      <c r="G166" s="35"/>
      <c r="H166" s="35"/>
      <c r="I166" s="35"/>
      <c r="J166" s="40">
        <v>1</v>
      </c>
      <c r="K166" s="40" t="s">
        <v>332</v>
      </c>
      <c r="L166" s="22">
        <f>N166*курс!$A$1</f>
        <v>7320</v>
      </c>
      <c r="M166" s="22">
        <f>L166*1.18</f>
        <v>8637.6</v>
      </c>
      <c r="N166" s="83">
        <v>120</v>
      </c>
      <c r="O166" s="83">
        <v>141.6</v>
      </c>
      <c r="P166" s="24">
        <v>1</v>
      </c>
    </row>
    <row r="169" ht="12.75">
      <c r="A169" s="84" t="s">
        <v>335</v>
      </c>
    </row>
    <row r="171" spans="1:6" ht="12.75">
      <c r="A171" s="85" t="s">
        <v>336</v>
      </c>
      <c r="B171" s="85"/>
      <c r="C171" s="85"/>
      <c r="D171" s="85"/>
      <c r="E171" s="85"/>
      <c r="F171" s="85"/>
    </row>
    <row r="172" spans="1:16" ht="12.75" customHeight="1">
      <c r="A172" s="10" t="s">
        <v>4</v>
      </c>
      <c r="B172" s="10" t="s">
        <v>5</v>
      </c>
      <c r="C172" s="10" t="s">
        <v>5</v>
      </c>
      <c r="D172" s="10" t="s">
        <v>6</v>
      </c>
      <c r="E172" s="10" t="s">
        <v>7</v>
      </c>
      <c r="F172" s="10"/>
      <c r="G172" s="10"/>
      <c r="H172" s="10"/>
      <c r="I172" s="10"/>
      <c r="J172" s="10" t="s">
        <v>8</v>
      </c>
      <c r="K172" s="10" t="s">
        <v>9</v>
      </c>
      <c r="L172" s="10" t="s">
        <v>10</v>
      </c>
      <c r="M172" s="10"/>
      <c r="N172" s="86" t="s">
        <v>11</v>
      </c>
      <c r="O172" s="87"/>
      <c r="P172" s="11"/>
    </row>
    <row r="173" spans="1:16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 t="s">
        <v>12</v>
      </c>
      <c r="M173" s="10" t="s">
        <v>13</v>
      </c>
      <c r="N173" s="10" t="s">
        <v>12</v>
      </c>
      <c r="O173" s="10" t="s">
        <v>13</v>
      </c>
      <c r="P173" s="11"/>
    </row>
    <row r="174" spans="1:16" ht="12.75">
      <c r="A174" s="88"/>
      <c r="B174" s="17" t="str">
        <f>HYPERLINK("http://rucoecom.danfoss.com/online/index.html?cartCodes="&amp;C174,C174)</f>
        <v>187B4001</v>
      </c>
      <c r="C174" s="88" t="s">
        <v>337</v>
      </c>
      <c r="D174" s="88" t="s">
        <v>338</v>
      </c>
      <c r="E174" s="88" t="s">
        <v>339</v>
      </c>
      <c r="F174" s="88"/>
      <c r="G174" s="88"/>
      <c r="H174" s="88"/>
      <c r="I174" s="88"/>
      <c r="J174" s="88">
        <v>1</v>
      </c>
      <c r="K174" s="88" t="s">
        <v>340</v>
      </c>
      <c r="L174" s="22">
        <f>N174*курс!$A$1</f>
        <v>100040</v>
      </c>
      <c r="M174" s="22">
        <f>L174*1.18</f>
        <v>118047.2</v>
      </c>
      <c r="N174" s="88">
        <v>1640</v>
      </c>
      <c r="O174" s="88">
        <v>1935.2</v>
      </c>
      <c r="P174" s="88"/>
    </row>
    <row r="175" spans="1:16" ht="25.5" customHeight="1">
      <c r="A175" s="88"/>
      <c r="B175" s="17" t="str">
        <f>HYPERLINK("http://rucoecom.danfoss.com/online/index.html?cartCodes="&amp;C175,C175)</f>
        <v>187В4002</v>
      </c>
      <c r="C175" s="88" t="s">
        <v>341</v>
      </c>
      <c r="D175" s="88" t="s">
        <v>342</v>
      </c>
      <c r="E175" s="26" t="s">
        <v>343</v>
      </c>
      <c r="F175" s="26"/>
      <c r="G175" s="26"/>
      <c r="H175" s="26"/>
      <c r="I175" s="26"/>
      <c r="J175" s="88">
        <v>1</v>
      </c>
      <c r="K175" s="88" t="s">
        <v>340</v>
      </c>
      <c r="L175" s="22">
        <f>N175*курс!$A$1</f>
        <v>280209.60000000003</v>
      </c>
      <c r="M175" s="22">
        <f>L175*1.18</f>
        <v>330647.32800000004</v>
      </c>
      <c r="N175" s="88">
        <v>4593.6</v>
      </c>
      <c r="O175" s="88">
        <v>5420.45</v>
      </c>
      <c r="P175" s="88"/>
    </row>
    <row r="176" spans="1:16" ht="25.5" customHeight="1">
      <c r="A176" s="26"/>
      <c r="B176" s="17" t="str">
        <f>HYPERLINK("http://rucoecom.danfoss.com/online/index.html?cartCodes="&amp;C176,C176)</f>
        <v>187В4003</v>
      </c>
      <c r="C176" s="26" t="s">
        <v>344</v>
      </c>
      <c r="D176" s="26" t="s">
        <v>342</v>
      </c>
      <c r="E176" s="26" t="s">
        <v>345</v>
      </c>
      <c r="F176" s="26"/>
      <c r="G176" s="26"/>
      <c r="H176" s="26"/>
      <c r="I176" s="26"/>
      <c r="J176" s="26">
        <v>1</v>
      </c>
      <c r="K176" s="26" t="s">
        <v>340</v>
      </c>
      <c r="L176" s="22">
        <f>N176*курс!$A$1</f>
        <v>280209.60000000003</v>
      </c>
      <c r="M176" s="22">
        <f>L176*1.18</f>
        <v>330647.32800000004</v>
      </c>
      <c r="N176" s="26">
        <v>4593.6</v>
      </c>
      <c r="O176" s="26">
        <v>5420.45</v>
      </c>
      <c r="P176" s="26"/>
    </row>
    <row r="177" spans="1:16" ht="25.5" customHeight="1">
      <c r="A177" s="26"/>
      <c r="B177" s="17" t="str">
        <f>HYPERLINK("http://rucoecom.danfoss.com/online/index.html?cartCodes="&amp;C177,C177)</f>
        <v>187В4004</v>
      </c>
      <c r="C177" s="26" t="s">
        <v>346</v>
      </c>
      <c r="D177" s="26" t="s">
        <v>342</v>
      </c>
      <c r="E177" s="26" t="s">
        <v>347</v>
      </c>
      <c r="F177" s="26"/>
      <c r="G177" s="26"/>
      <c r="H177" s="26"/>
      <c r="I177" s="26"/>
      <c r="J177" s="26">
        <v>1</v>
      </c>
      <c r="K177" s="26" t="s">
        <v>340</v>
      </c>
      <c r="L177" s="22">
        <f>N177*курс!$A$1</f>
        <v>353525.5</v>
      </c>
      <c r="M177" s="22">
        <f>L177*1.18</f>
        <v>417160.08999999997</v>
      </c>
      <c r="N177" s="26">
        <v>5795.5</v>
      </c>
      <c r="O177" s="26">
        <v>6838.69</v>
      </c>
      <c r="P177" s="26"/>
    </row>
    <row r="178" spans="1:16" ht="25.5" customHeight="1">
      <c r="A178" s="26"/>
      <c r="B178" s="17" t="str">
        <f>HYPERLINK("http://rucoecom.danfoss.com/online/index.html?cartCodes="&amp;C178,C178)</f>
        <v>187В4005</v>
      </c>
      <c r="C178" s="26" t="s">
        <v>348</v>
      </c>
      <c r="D178" s="26" t="s">
        <v>342</v>
      </c>
      <c r="E178" s="26" t="s">
        <v>349</v>
      </c>
      <c r="F178" s="26"/>
      <c r="G178" s="26"/>
      <c r="H178" s="26"/>
      <c r="I178" s="26"/>
      <c r="J178" s="26">
        <v>1</v>
      </c>
      <c r="K178" s="26" t="s">
        <v>340</v>
      </c>
      <c r="L178" s="22">
        <f>N178*курс!$A$1</f>
        <v>277367</v>
      </c>
      <c r="M178" s="22">
        <f>L178*1.18</f>
        <v>327293.06</v>
      </c>
      <c r="N178" s="26">
        <v>4547</v>
      </c>
      <c r="O178" s="26">
        <v>5365.46</v>
      </c>
      <c r="P178" s="26"/>
    </row>
    <row r="179" spans="1:16" ht="25.5" customHeight="1">
      <c r="A179" s="26"/>
      <c r="B179" s="17" t="str">
        <f>HYPERLINK("http://rucoecom.danfoss.com/online/index.html?cartCodes="&amp;C179,C179)</f>
        <v>187В4007</v>
      </c>
      <c r="C179" s="26" t="s">
        <v>350</v>
      </c>
      <c r="D179" s="26" t="s">
        <v>342</v>
      </c>
      <c r="E179" s="26" t="s">
        <v>351</v>
      </c>
      <c r="F179" s="26"/>
      <c r="G179" s="26"/>
      <c r="H179" s="26"/>
      <c r="I179" s="26"/>
      <c r="J179" s="26">
        <v>1</v>
      </c>
      <c r="K179" s="26" t="s">
        <v>340</v>
      </c>
      <c r="L179" s="22">
        <f>N179*курс!$A$1</f>
        <v>213390.19999999998</v>
      </c>
      <c r="M179" s="22">
        <f>L179*1.18</f>
        <v>251800.43599999996</v>
      </c>
      <c r="N179" s="26">
        <v>3498.2</v>
      </c>
      <c r="O179" s="26">
        <v>4127.88</v>
      </c>
      <c r="P179" s="26"/>
    </row>
    <row r="180" spans="1:10" ht="12.75">
      <c r="A180" s="89"/>
      <c r="B180" s="90"/>
      <c r="C180" s="90"/>
      <c r="D180" s="90"/>
      <c r="E180" s="90"/>
      <c r="F180" s="90"/>
      <c r="G180" s="90"/>
      <c r="H180" s="90"/>
      <c r="I180" s="90"/>
      <c r="J180" s="91"/>
    </row>
  </sheetData>
  <sheetProtection selectLockedCells="1" selectUnlockedCells="1"/>
  <mergeCells count="189">
    <mergeCell ref="A1:L1"/>
    <mergeCell ref="B3:M3"/>
    <mergeCell ref="A4:I4"/>
    <mergeCell ref="A7:A8"/>
    <mergeCell ref="B7:B8"/>
    <mergeCell ref="C7:C8"/>
    <mergeCell ref="D7:D8"/>
    <mergeCell ref="E7:I8"/>
    <mergeCell ref="J7:J8"/>
    <mergeCell ref="K7:K8"/>
    <mergeCell ref="L7:M7"/>
    <mergeCell ref="N7:O7"/>
    <mergeCell ref="E10:I10"/>
    <mergeCell ref="E11:I11"/>
    <mergeCell ref="E13:I13"/>
    <mergeCell ref="E14:I14"/>
    <mergeCell ref="E15:I15"/>
    <mergeCell ref="E16:I16"/>
    <mergeCell ref="E17:I17"/>
    <mergeCell ref="E18:I18"/>
    <mergeCell ref="A19:A27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1:I31"/>
    <mergeCell ref="E32:I32"/>
    <mergeCell ref="A33:A35"/>
    <mergeCell ref="E33:I34"/>
    <mergeCell ref="E35:I35"/>
    <mergeCell ref="A36:A38"/>
    <mergeCell ref="E36:I37"/>
    <mergeCell ref="E38:I38"/>
    <mergeCell ref="A39:A41"/>
    <mergeCell ref="E39:I40"/>
    <mergeCell ref="E41:I41"/>
    <mergeCell ref="A42:A44"/>
    <mergeCell ref="E42:I43"/>
    <mergeCell ref="E44:I44"/>
    <mergeCell ref="A45:A47"/>
    <mergeCell ref="E45:I46"/>
    <mergeCell ref="E47:I47"/>
    <mergeCell ref="A48:A50"/>
    <mergeCell ref="E48:I49"/>
    <mergeCell ref="E50:I50"/>
    <mergeCell ref="A52:A55"/>
    <mergeCell ref="E52:I52"/>
    <mergeCell ref="E53:I53"/>
    <mergeCell ref="E54:I54"/>
    <mergeCell ref="E55:I55"/>
    <mergeCell ref="A59:A60"/>
    <mergeCell ref="B59:B60"/>
    <mergeCell ref="C59:C60"/>
    <mergeCell ref="D59:D60"/>
    <mergeCell ref="E59:I60"/>
    <mergeCell ref="J59:J60"/>
    <mergeCell ref="K59:K60"/>
    <mergeCell ref="L59:M59"/>
    <mergeCell ref="N59:O59"/>
    <mergeCell ref="E62:I62"/>
    <mergeCell ref="E63:I63"/>
    <mergeCell ref="E64:I64"/>
    <mergeCell ref="E65:I65"/>
    <mergeCell ref="E66:I66"/>
    <mergeCell ref="A67:A69"/>
    <mergeCell ref="E67:I67"/>
    <mergeCell ref="E68:I68"/>
    <mergeCell ref="E69:I69"/>
    <mergeCell ref="E70:I70"/>
    <mergeCell ref="A71:A73"/>
    <mergeCell ref="E71:I71"/>
    <mergeCell ref="E72:I72"/>
    <mergeCell ref="E73:I73"/>
    <mergeCell ref="A77:A78"/>
    <mergeCell ref="B77:B78"/>
    <mergeCell ref="C77:C78"/>
    <mergeCell ref="D77:D78"/>
    <mergeCell ref="E77:E78"/>
    <mergeCell ref="F77:G77"/>
    <mergeCell ref="H77:H78"/>
    <mergeCell ref="I77:I78"/>
    <mergeCell ref="J77:J78"/>
    <mergeCell ref="K77:K78"/>
    <mergeCell ref="L77:M77"/>
    <mergeCell ref="N77:O77"/>
    <mergeCell ref="A80:A86"/>
    <mergeCell ref="A91:A92"/>
    <mergeCell ref="B91:B92"/>
    <mergeCell ref="C91:C92"/>
    <mergeCell ref="D91:D92"/>
    <mergeCell ref="E91:F92"/>
    <mergeCell ref="G91:G92"/>
    <mergeCell ref="H91:H92"/>
    <mergeCell ref="I91:I92"/>
    <mergeCell ref="J91:J92"/>
    <mergeCell ref="K91:K92"/>
    <mergeCell ref="L91:M91"/>
    <mergeCell ref="N91:O91"/>
    <mergeCell ref="A94:A97"/>
    <mergeCell ref="E94:F94"/>
    <mergeCell ref="E95:F95"/>
    <mergeCell ref="E96:F96"/>
    <mergeCell ref="E97:F97"/>
    <mergeCell ref="E98:F98"/>
    <mergeCell ref="E99:F99"/>
    <mergeCell ref="A101:A107"/>
    <mergeCell ref="E101:F101"/>
    <mergeCell ref="E102:F102"/>
    <mergeCell ref="E103:F103"/>
    <mergeCell ref="E104:F104"/>
    <mergeCell ref="E105:F105"/>
    <mergeCell ref="E106:F106"/>
    <mergeCell ref="E107:F107"/>
    <mergeCell ref="E109:F109"/>
    <mergeCell ref="E111:F111"/>
    <mergeCell ref="E112:F113"/>
    <mergeCell ref="E114:F115"/>
    <mergeCell ref="E117:F117"/>
    <mergeCell ref="A119:A127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9:F129"/>
    <mergeCell ref="E130:F130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M134"/>
    <mergeCell ref="N134:O134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M153"/>
    <mergeCell ref="N153:O153"/>
    <mergeCell ref="A163:A164"/>
    <mergeCell ref="B163:B164"/>
    <mergeCell ref="C163:C164"/>
    <mergeCell ref="D163:D164"/>
    <mergeCell ref="E163:I164"/>
    <mergeCell ref="J163:J164"/>
    <mergeCell ref="K163:K164"/>
    <mergeCell ref="L163:M163"/>
    <mergeCell ref="N163:O163"/>
    <mergeCell ref="E165:I165"/>
    <mergeCell ref="E166:I166"/>
    <mergeCell ref="A171:F171"/>
    <mergeCell ref="A172:A173"/>
    <mergeCell ref="B172:B173"/>
    <mergeCell ref="C172:C173"/>
    <mergeCell ref="D172:D173"/>
    <mergeCell ref="E172:I173"/>
    <mergeCell ref="J172:J173"/>
    <mergeCell ref="K172:K173"/>
    <mergeCell ref="L172:M172"/>
    <mergeCell ref="E174:I174"/>
    <mergeCell ref="E175:I175"/>
    <mergeCell ref="E176:I176"/>
    <mergeCell ref="E177:I177"/>
    <mergeCell ref="E178:I178"/>
    <mergeCell ref="E179:I179"/>
  </mergeCells>
  <hyperlinks>
    <hyperlink ref="B98" r:id="rId1" display="060-132466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9"/>
  <sheetViews>
    <sheetView workbookViewId="0" topLeftCell="A585">
      <selection activeCell="A2" sqref="A2"/>
    </sheetView>
  </sheetViews>
  <sheetFormatPr defaultColWidth="9.140625" defaultRowHeight="12.75"/>
  <cols>
    <col min="1" max="1" width="9.140625" style="92" customWidth="1"/>
    <col min="2" max="2" width="12.140625" style="92" customWidth="1"/>
    <col min="3" max="3" width="0" style="92" hidden="1" customWidth="1"/>
    <col min="4" max="4" width="14.421875" style="92" customWidth="1"/>
    <col min="5" max="5" width="12.7109375" style="92" customWidth="1"/>
    <col min="6" max="6" width="13.421875" style="92" customWidth="1"/>
    <col min="7" max="7" width="20.00390625" style="92" customWidth="1"/>
    <col min="8" max="8" width="12.7109375" style="92" customWidth="1"/>
    <col min="9" max="9" width="19.421875" style="92" customWidth="1"/>
    <col min="10" max="10" width="8.7109375" style="92" customWidth="1"/>
    <col min="11" max="11" width="11.140625" style="92" customWidth="1"/>
    <col min="12" max="13" width="0" style="92" hidden="1" customWidth="1"/>
    <col min="14" max="14" width="11.57421875" style="93" customWidth="1"/>
    <col min="15" max="15" width="9.140625" style="92" customWidth="1"/>
    <col min="16" max="16" width="3.00390625" style="92" customWidth="1"/>
    <col min="17" max="16384" width="9.140625" style="92" customWidth="1"/>
  </cols>
  <sheetData>
    <row r="1" spans="1:12" ht="12.75">
      <c r="A1" s="94" t="s">
        <v>352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3" s="6" customFormat="1" ht="43.5" customHeight="1" hidden="1">
      <c r="A2" s="4"/>
      <c r="B2" s="5" t="s">
        <v>1</v>
      </c>
      <c r="C2" s="5"/>
      <c r="D2" s="5"/>
      <c r="E2" s="5"/>
      <c r="F2" s="5"/>
      <c r="G2" s="5"/>
      <c r="H2" s="5"/>
      <c r="I2" s="5"/>
      <c r="J2" s="95"/>
      <c r="K2" s="95"/>
      <c r="L2" s="95"/>
      <c r="M2" s="95"/>
    </row>
    <row r="3" spans="1:15" ht="12.75">
      <c r="A3" s="94" t="s">
        <v>353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6"/>
      <c r="N3" s="97"/>
      <c r="O3" s="96"/>
    </row>
    <row r="4" spans="1:15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  <c r="O4" s="96"/>
    </row>
    <row r="5" spans="1:15" ht="12.75">
      <c r="A5" s="94" t="s">
        <v>354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6"/>
      <c r="N5" s="97"/>
      <c r="O5" s="96"/>
    </row>
    <row r="6" spans="1:16" ht="24" customHeight="1">
      <c r="A6" s="98" t="s">
        <v>4</v>
      </c>
      <c r="B6" s="98" t="s">
        <v>5</v>
      </c>
      <c r="C6" s="98" t="s">
        <v>5</v>
      </c>
      <c r="D6" s="98" t="s">
        <v>6</v>
      </c>
      <c r="E6" s="98" t="s">
        <v>355</v>
      </c>
      <c r="F6" s="98" t="s">
        <v>356</v>
      </c>
      <c r="G6" s="98" t="s">
        <v>292</v>
      </c>
      <c r="H6" s="98" t="s">
        <v>357</v>
      </c>
      <c r="I6" s="98" t="s">
        <v>8</v>
      </c>
      <c r="J6" s="98" t="s">
        <v>9</v>
      </c>
      <c r="K6" s="98"/>
      <c r="L6" s="98" t="s">
        <v>10</v>
      </c>
      <c r="M6" s="98"/>
      <c r="N6" s="98" t="s">
        <v>11</v>
      </c>
      <c r="O6" s="98"/>
      <c r="P6" s="99"/>
    </row>
    <row r="7" spans="1:16" ht="21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 t="s">
        <v>12</v>
      </c>
      <c r="M7" s="100" t="s">
        <v>13</v>
      </c>
      <c r="N7" s="98" t="s">
        <v>12</v>
      </c>
      <c r="O7" s="100" t="s">
        <v>13</v>
      </c>
      <c r="P7" s="99"/>
    </row>
    <row r="8" spans="1:16" ht="30.75" customHeight="1">
      <c r="A8" s="101" t="s">
        <v>358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2"/>
      <c r="M8" s="103"/>
      <c r="N8" s="30"/>
      <c r="O8" s="30"/>
      <c r="P8" s="104"/>
    </row>
    <row r="9" spans="1:16" ht="12.75">
      <c r="A9" s="105"/>
      <c r="B9" s="17" t="str">
        <f>HYPERLINK("http://rucoecom.danfoss.com/online/index.html?cartCodes="&amp;C9,C9)</f>
        <v>065B2010</v>
      </c>
      <c r="C9" s="106" t="s">
        <v>359</v>
      </c>
      <c r="D9" s="105" t="s">
        <v>360</v>
      </c>
      <c r="E9" s="105">
        <v>15</v>
      </c>
      <c r="F9" s="107">
        <v>0.25</v>
      </c>
      <c r="G9" s="105" t="s">
        <v>361</v>
      </c>
      <c r="H9" s="105">
        <v>5</v>
      </c>
      <c r="I9" s="105">
        <v>1</v>
      </c>
      <c r="J9" s="105" t="s">
        <v>362</v>
      </c>
      <c r="K9" s="105"/>
      <c r="L9" s="108">
        <f>N9*курс!$A$1</f>
        <v>20895.765696000002</v>
      </c>
      <c r="M9" s="108">
        <f>L9*1.18</f>
        <v>24657.003521280003</v>
      </c>
      <c r="N9" s="64">
        <v>342.553536</v>
      </c>
      <c r="O9" s="64">
        <v>404.21555200000006</v>
      </c>
      <c r="P9" s="109">
        <v>3</v>
      </c>
    </row>
    <row r="10" spans="1:16" ht="12.75">
      <c r="A10" s="105"/>
      <c r="B10" s="17" t="str">
        <f>HYPERLINK("http://rucoecom.danfoss.com/online/index.html?cartCodes="&amp;C10,C10)</f>
        <v>065B2011</v>
      </c>
      <c r="C10" s="106" t="s">
        <v>363</v>
      </c>
      <c r="D10" s="105" t="s">
        <v>360</v>
      </c>
      <c r="E10" s="105">
        <v>15</v>
      </c>
      <c r="F10" s="107">
        <v>0.4</v>
      </c>
      <c r="G10" s="105" t="s">
        <v>361</v>
      </c>
      <c r="H10" s="105">
        <v>5</v>
      </c>
      <c r="I10" s="105">
        <v>1</v>
      </c>
      <c r="J10" s="105" t="s">
        <v>362</v>
      </c>
      <c r="K10" s="105"/>
      <c r="L10" s="108">
        <f>N10*курс!$A$1</f>
        <v>20895.765696000002</v>
      </c>
      <c r="M10" s="108">
        <f>L10*1.18</f>
        <v>24657.003521280003</v>
      </c>
      <c r="N10" s="64">
        <v>342.553536</v>
      </c>
      <c r="O10" s="64">
        <v>404.21555200000006</v>
      </c>
      <c r="P10" s="109">
        <v>2</v>
      </c>
    </row>
    <row r="11" spans="1:16" ht="12.75">
      <c r="A11" s="105"/>
      <c r="B11" s="17" t="str">
        <f>HYPERLINK("http://rucoecom.danfoss.com/online/index.html?cartCodes="&amp;C11,C11)</f>
        <v>065B2012</v>
      </c>
      <c r="C11" s="106" t="s">
        <v>364</v>
      </c>
      <c r="D11" s="105" t="s">
        <v>360</v>
      </c>
      <c r="E11" s="105">
        <v>15</v>
      </c>
      <c r="F11" s="107">
        <v>0.63</v>
      </c>
      <c r="G11" s="105" t="s">
        <v>361</v>
      </c>
      <c r="H11" s="105">
        <v>5</v>
      </c>
      <c r="I11" s="105">
        <v>1</v>
      </c>
      <c r="J11" s="105" t="s">
        <v>362</v>
      </c>
      <c r="K11" s="105"/>
      <c r="L11" s="108">
        <f>N11*курс!$A$1</f>
        <v>20895.765696000002</v>
      </c>
      <c r="M11" s="108">
        <f>L11*1.18</f>
        <v>24657.003521280003</v>
      </c>
      <c r="N11" s="64">
        <v>342.553536</v>
      </c>
      <c r="O11" s="64">
        <v>404.21555200000006</v>
      </c>
      <c r="P11" s="109">
        <v>2</v>
      </c>
    </row>
    <row r="12" spans="1:16" ht="12.75">
      <c r="A12" s="105"/>
      <c r="B12" s="17" t="str">
        <f>HYPERLINK("http://rucoecom.danfoss.com/online/index.html?cartCodes="&amp;C12,C12)</f>
        <v>065B2013</v>
      </c>
      <c r="C12" s="106" t="s">
        <v>365</v>
      </c>
      <c r="D12" s="105" t="s">
        <v>360</v>
      </c>
      <c r="E12" s="105">
        <v>15</v>
      </c>
      <c r="F12" s="110">
        <v>1</v>
      </c>
      <c r="G12" s="105" t="s">
        <v>361</v>
      </c>
      <c r="H12" s="105">
        <v>5</v>
      </c>
      <c r="I12" s="105">
        <v>1</v>
      </c>
      <c r="J12" s="105" t="s">
        <v>362</v>
      </c>
      <c r="K12" s="105"/>
      <c r="L12" s="108">
        <f>N12*курс!$A$1</f>
        <v>20895.765696000002</v>
      </c>
      <c r="M12" s="108">
        <f>L12*1.18</f>
        <v>24657.003521280003</v>
      </c>
      <c r="N12" s="64">
        <v>342.553536</v>
      </c>
      <c r="O12" s="64">
        <v>404.21555200000006</v>
      </c>
      <c r="P12" s="109">
        <v>1</v>
      </c>
    </row>
    <row r="13" spans="1:16" ht="12.75">
      <c r="A13" s="105"/>
      <c r="B13" s="17" t="str">
        <f>HYPERLINK("http://rucoecom.danfoss.com/online/index.html?cartCodes="&amp;C13,C13)</f>
        <v>065B2014</v>
      </c>
      <c r="C13" s="106" t="s">
        <v>366</v>
      </c>
      <c r="D13" s="105" t="s">
        <v>360</v>
      </c>
      <c r="E13" s="105">
        <v>15</v>
      </c>
      <c r="F13" s="107">
        <v>1.6</v>
      </c>
      <c r="G13" s="105" t="s">
        <v>361</v>
      </c>
      <c r="H13" s="105">
        <v>5</v>
      </c>
      <c r="I13" s="105">
        <v>1</v>
      </c>
      <c r="J13" s="105" t="s">
        <v>362</v>
      </c>
      <c r="K13" s="105"/>
      <c r="L13" s="108">
        <f>N13*курс!$A$1</f>
        <v>20895.765696000002</v>
      </c>
      <c r="M13" s="108">
        <f>L13*1.18</f>
        <v>24657.003521280003</v>
      </c>
      <c r="N13" s="64">
        <v>342.553536</v>
      </c>
      <c r="O13" s="64">
        <v>404.21555200000006</v>
      </c>
      <c r="P13" s="109">
        <v>1</v>
      </c>
    </row>
    <row r="14" spans="1:16" ht="12.75">
      <c r="A14" s="105"/>
      <c r="B14" s="17" t="str">
        <f>HYPERLINK("http://rucoecom.danfoss.com/online/index.html?cartCodes="&amp;C14,C14)</f>
        <v>065B2015</v>
      </c>
      <c r="C14" s="106" t="s">
        <v>367</v>
      </c>
      <c r="D14" s="105" t="s">
        <v>360</v>
      </c>
      <c r="E14" s="105">
        <v>15</v>
      </c>
      <c r="F14" s="107">
        <v>2.5</v>
      </c>
      <c r="G14" s="105" t="s">
        <v>361</v>
      </c>
      <c r="H14" s="105">
        <v>5</v>
      </c>
      <c r="I14" s="105">
        <v>1</v>
      </c>
      <c r="J14" s="105" t="s">
        <v>362</v>
      </c>
      <c r="K14" s="105"/>
      <c r="L14" s="108">
        <f>N14*курс!$A$1</f>
        <v>20895.765696000002</v>
      </c>
      <c r="M14" s="108">
        <f>L14*1.18</f>
        <v>24657.003521280003</v>
      </c>
      <c r="N14" s="64">
        <v>342.553536</v>
      </c>
      <c r="O14" s="64">
        <v>404.21555200000006</v>
      </c>
      <c r="P14" s="109">
        <v>1</v>
      </c>
    </row>
    <row r="15" spans="1:16" ht="12.75">
      <c r="A15" s="105"/>
      <c r="B15" s="17" t="str">
        <f>HYPERLINK("http://rucoecom.danfoss.com/online/index.html?cartCodes="&amp;C15,C15)</f>
        <v>065B2016</v>
      </c>
      <c r="C15" s="106" t="s">
        <v>368</v>
      </c>
      <c r="D15" s="105" t="s">
        <v>360</v>
      </c>
      <c r="E15" s="105">
        <v>20</v>
      </c>
      <c r="F15" s="110">
        <v>4</v>
      </c>
      <c r="G15" s="105" t="s">
        <v>369</v>
      </c>
      <c r="H15" s="105">
        <v>5</v>
      </c>
      <c r="I15" s="105">
        <v>1</v>
      </c>
      <c r="J15" s="105" t="s">
        <v>362</v>
      </c>
      <c r="K15" s="105"/>
      <c r="L15" s="108">
        <f>N15*курс!$A$1</f>
        <v>24199.923904000003</v>
      </c>
      <c r="M15" s="108">
        <f>L15*1.18</f>
        <v>28555.910206720004</v>
      </c>
      <c r="N15" s="64">
        <v>396.72006400000004</v>
      </c>
      <c r="O15" s="64">
        <v>468.12729600000006</v>
      </c>
      <c r="P15" s="109">
        <v>1</v>
      </c>
    </row>
    <row r="16" spans="1:16" ht="12.75">
      <c r="A16" s="105"/>
      <c r="B16" s="17" t="str">
        <f>HYPERLINK("http://rucoecom.danfoss.com/online/index.html?cartCodes="&amp;C16,C16)</f>
        <v>065B2017</v>
      </c>
      <c r="C16" s="106" t="s">
        <v>370</v>
      </c>
      <c r="D16" s="105" t="s">
        <v>360</v>
      </c>
      <c r="E16" s="105">
        <v>25</v>
      </c>
      <c r="F16" s="107">
        <v>6.3</v>
      </c>
      <c r="G16" s="105" t="s">
        <v>371</v>
      </c>
      <c r="H16" s="105">
        <v>5</v>
      </c>
      <c r="I16" s="105">
        <v>1</v>
      </c>
      <c r="J16" s="105" t="s">
        <v>362</v>
      </c>
      <c r="K16" s="105"/>
      <c r="L16" s="108">
        <f>N16*курс!$A$1</f>
        <v>27638.676416000006</v>
      </c>
      <c r="M16" s="108">
        <f>L16*1.18</f>
        <v>32613.638170880004</v>
      </c>
      <c r="N16" s="64">
        <v>453.0930560000001</v>
      </c>
      <c r="O16" s="64">
        <v>534.645696</v>
      </c>
      <c r="P16" s="109">
        <v>1</v>
      </c>
    </row>
    <row r="17" spans="1:16" ht="12.75">
      <c r="A17" s="105"/>
      <c r="B17" s="17" t="str">
        <f>HYPERLINK("http://rucoecom.danfoss.com/online/index.html?cartCodes="&amp;C17,C17)</f>
        <v>065B2018</v>
      </c>
      <c r="C17" s="106" t="s">
        <v>372</v>
      </c>
      <c r="D17" s="105" t="s">
        <v>360</v>
      </c>
      <c r="E17" s="105">
        <v>32</v>
      </c>
      <c r="F17" s="110">
        <v>10</v>
      </c>
      <c r="G17" s="105" t="s">
        <v>373</v>
      </c>
      <c r="H17" s="105">
        <v>7</v>
      </c>
      <c r="I17" s="105">
        <v>1</v>
      </c>
      <c r="J17" s="105" t="s">
        <v>362</v>
      </c>
      <c r="K17" s="105"/>
      <c r="L17" s="108">
        <f>N17*курс!$A$1</f>
        <v>29968.345472000005</v>
      </c>
      <c r="M17" s="108">
        <f>L17*1.18</f>
        <v>35362.647656960005</v>
      </c>
      <c r="N17" s="64">
        <v>491.28435200000007</v>
      </c>
      <c r="O17" s="64">
        <v>579.7159680000001</v>
      </c>
      <c r="P17" s="109">
        <v>1</v>
      </c>
    </row>
    <row r="18" spans="1:16" ht="12.75">
      <c r="A18" s="105"/>
      <c r="B18" s="17" t="str">
        <f>HYPERLINK("http://rucoecom.danfoss.com/online/index.html?cartCodes="&amp;C18,C18)</f>
        <v>065B2019</v>
      </c>
      <c r="C18" s="106" t="s">
        <v>374</v>
      </c>
      <c r="D18" s="105" t="s">
        <v>360</v>
      </c>
      <c r="E18" s="105">
        <v>40</v>
      </c>
      <c r="F18" s="110">
        <v>16</v>
      </c>
      <c r="G18" s="105" t="s">
        <v>375</v>
      </c>
      <c r="H18" s="105">
        <v>10</v>
      </c>
      <c r="I18" s="105">
        <v>1</v>
      </c>
      <c r="J18" s="105" t="s">
        <v>362</v>
      </c>
      <c r="K18" s="105"/>
      <c r="L18" s="108">
        <f>N18*курс!$A$1</f>
        <v>32308.570944000003</v>
      </c>
      <c r="M18" s="108">
        <f>L18*1.18</f>
        <v>38124.11371392</v>
      </c>
      <c r="N18" s="64">
        <v>529.6487040000001</v>
      </c>
      <c r="O18" s="64">
        <v>624.991744</v>
      </c>
      <c r="P18" s="109">
        <v>1</v>
      </c>
    </row>
    <row r="19" spans="1:16" ht="12.75">
      <c r="A19" s="105"/>
      <c r="B19" s="17" t="str">
        <f>HYPERLINK("http://rucoecom.danfoss.com/online/index.html?cartCodes="&amp;C19,C19)</f>
        <v>065B2020</v>
      </c>
      <c r="C19" s="106" t="s">
        <v>376</v>
      </c>
      <c r="D19" s="105" t="s">
        <v>360</v>
      </c>
      <c r="E19" s="105">
        <v>50</v>
      </c>
      <c r="F19" s="110">
        <v>23</v>
      </c>
      <c r="G19" s="105" t="s">
        <v>377</v>
      </c>
      <c r="H19" s="105">
        <v>10</v>
      </c>
      <c r="I19" s="105">
        <v>1</v>
      </c>
      <c r="J19" s="105" t="s">
        <v>362</v>
      </c>
      <c r="K19" s="105"/>
      <c r="L19" s="108">
        <f>N19*курс!$A$1</f>
        <v>37349.259584</v>
      </c>
      <c r="M19" s="108">
        <f>L19*1.18</f>
        <v>44072.126309119994</v>
      </c>
      <c r="N19" s="64">
        <v>612.282944</v>
      </c>
      <c r="O19" s="64">
        <v>722.487168</v>
      </c>
      <c r="P19" s="109">
        <v>1</v>
      </c>
    </row>
    <row r="20" spans="1:16" ht="33" customHeight="1">
      <c r="A20" s="101" t="s">
        <v>378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2"/>
      <c r="M20" s="103"/>
      <c r="N20" s="30"/>
      <c r="O20" s="30"/>
      <c r="P20" s="104"/>
    </row>
    <row r="21" spans="1:16" ht="12.75">
      <c r="A21" s="111"/>
      <c r="B21" s="17" t="str">
        <f>HYPERLINK("http://rucoecom.danfoss.com/online/index.html?cartCodes="&amp;C21,C21)</f>
        <v>065B3050</v>
      </c>
      <c r="C21" s="112" t="s">
        <v>379</v>
      </c>
      <c r="D21" s="113" t="s">
        <v>380</v>
      </c>
      <c r="E21" s="111">
        <v>15</v>
      </c>
      <c r="F21" s="114">
        <v>0.25</v>
      </c>
      <c r="G21" s="111" t="s">
        <v>37</v>
      </c>
      <c r="H21" s="111">
        <v>5</v>
      </c>
      <c r="I21" s="111">
        <v>1</v>
      </c>
      <c r="J21" s="111" t="s">
        <v>362</v>
      </c>
      <c r="K21" s="111"/>
      <c r="L21" s="108">
        <f>N21*курс!$A$1</f>
        <v>19923.915648000002</v>
      </c>
      <c r="M21" s="108">
        <f>L21*1.18</f>
        <v>23510.220464640002</v>
      </c>
      <c r="N21" s="64">
        <v>326.621568</v>
      </c>
      <c r="O21" s="64">
        <v>385.417344</v>
      </c>
      <c r="P21" s="109">
        <v>1</v>
      </c>
    </row>
    <row r="22" spans="1:16" ht="12.75">
      <c r="A22" s="111"/>
      <c r="B22" s="17" t="str">
        <f>HYPERLINK("http://rucoecom.danfoss.com/online/index.html?cartCodes="&amp;C22,C22)</f>
        <v>065B3051</v>
      </c>
      <c r="C22" s="112" t="s">
        <v>381</v>
      </c>
      <c r="D22" s="113" t="s">
        <v>380</v>
      </c>
      <c r="E22" s="111">
        <v>15</v>
      </c>
      <c r="F22" s="114">
        <v>0.4</v>
      </c>
      <c r="G22" s="111" t="s">
        <v>37</v>
      </c>
      <c r="H22" s="111">
        <v>5</v>
      </c>
      <c r="I22" s="111">
        <v>1</v>
      </c>
      <c r="J22" s="111" t="s">
        <v>362</v>
      </c>
      <c r="K22" s="111"/>
      <c r="L22" s="108">
        <f>N22*курс!$A$1</f>
        <v>19923.915648000002</v>
      </c>
      <c r="M22" s="108">
        <f>L22*1.18</f>
        <v>23510.220464640002</v>
      </c>
      <c r="N22" s="64">
        <v>326.621568</v>
      </c>
      <c r="O22" s="64">
        <v>385.417344</v>
      </c>
      <c r="P22" s="109">
        <v>1</v>
      </c>
    </row>
    <row r="23" spans="1:16" ht="12.75">
      <c r="A23" s="111"/>
      <c r="B23" s="17" t="str">
        <f>HYPERLINK("http://rucoecom.danfoss.com/online/index.html?cartCodes="&amp;C23,C23)</f>
        <v>065B3052</v>
      </c>
      <c r="C23" s="112" t="s">
        <v>382</v>
      </c>
      <c r="D23" s="113" t="s">
        <v>380</v>
      </c>
      <c r="E23" s="111">
        <v>15</v>
      </c>
      <c r="F23" s="114">
        <v>0.63</v>
      </c>
      <c r="G23" s="111" t="s">
        <v>37</v>
      </c>
      <c r="H23" s="111">
        <v>5</v>
      </c>
      <c r="I23" s="111">
        <v>1</v>
      </c>
      <c r="J23" s="111" t="s">
        <v>362</v>
      </c>
      <c r="K23" s="111"/>
      <c r="L23" s="108">
        <f>N23*курс!$A$1</f>
        <v>19923.915648000002</v>
      </c>
      <c r="M23" s="108">
        <f>L23*1.18</f>
        <v>23510.220464640002</v>
      </c>
      <c r="N23" s="64">
        <v>326.621568</v>
      </c>
      <c r="O23" s="64">
        <v>385.417344</v>
      </c>
      <c r="P23" s="109">
        <v>1</v>
      </c>
    </row>
    <row r="24" spans="1:16" ht="12.75">
      <c r="A24" s="111"/>
      <c r="B24" s="17" t="str">
        <f>HYPERLINK("http://rucoecom.danfoss.com/online/index.html?cartCodes="&amp;C24,C24)</f>
        <v>065B3053</v>
      </c>
      <c r="C24" s="112" t="s">
        <v>383</v>
      </c>
      <c r="D24" s="113" t="s">
        <v>380</v>
      </c>
      <c r="E24" s="111">
        <v>15</v>
      </c>
      <c r="F24" s="115">
        <v>1</v>
      </c>
      <c r="G24" s="111" t="s">
        <v>37</v>
      </c>
      <c r="H24" s="111">
        <v>5</v>
      </c>
      <c r="I24" s="111">
        <v>1</v>
      </c>
      <c r="J24" s="111" t="s">
        <v>362</v>
      </c>
      <c r="K24" s="111"/>
      <c r="L24" s="108">
        <f>N24*курс!$A$1</f>
        <v>19923.915648000002</v>
      </c>
      <c r="M24" s="108">
        <f>L24*1.18</f>
        <v>23510.220464640002</v>
      </c>
      <c r="N24" s="64">
        <v>326.621568</v>
      </c>
      <c r="O24" s="64">
        <v>385.417344</v>
      </c>
      <c r="P24" s="109">
        <v>1</v>
      </c>
    </row>
    <row r="25" spans="1:16" ht="12.75">
      <c r="A25" s="111"/>
      <c r="B25" s="17" t="str">
        <f>HYPERLINK("http://rucoecom.danfoss.com/online/index.html?cartCodes="&amp;C25,C25)</f>
        <v>065B3054</v>
      </c>
      <c r="C25" s="112" t="s">
        <v>384</v>
      </c>
      <c r="D25" s="113" t="s">
        <v>380</v>
      </c>
      <c r="E25" s="111">
        <v>15</v>
      </c>
      <c r="F25" s="114">
        <v>1.6</v>
      </c>
      <c r="G25" s="111" t="s">
        <v>37</v>
      </c>
      <c r="H25" s="111">
        <v>5</v>
      </c>
      <c r="I25" s="111">
        <v>1</v>
      </c>
      <c r="J25" s="111" t="s">
        <v>362</v>
      </c>
      <c r="K25" s="111"/>
      <c r="L25" s="108">
        <f>N25*курс!$A$1</f>
        <v>19923.915648000002</v>
      </c>
      <c r="M25" s="108">
        <f>L25*1.18</f>
        <v>23510.220464640002</v>
      </c>
      <c r="N25" s="64">
        <v>326.621568</v>
      </c>
      <c r="O25" s="64">
        <v>385.417344</v>
      </c>
      <c r="P25" s="109">
        <v>1</v>
      </c>
    </row>
    <row r="26" spans="1:16" ht="12.75">
      <c r="A26" s="111"/>
      <c r="B26" s="17" t="str">
        <f>HYPERLINK("http://rucoecom.danfoss.com/online/index.html?cartCodes="&amp;C26,C26)</f>
        <v>065B3055</v>
      </c>
      <c r="C26" s="112" t="s">
        <v>385</v>
      </c>
      <c r="D26" s="113" t="s">
        <v>380</v>
      </c>
      <c r="E26" s="111">
        <v>15</v>
      </c>
      <c r="F26" s="114">
        <v>2.5</v>
      </c>
      <c r="G26" s="111" t="s">
        <v>37</v>
      </c>
      <c r="H26" s="111">
        <v>5</v>
      </c>
      <c r="I26" s="111">
        <v>1</v>
      </c>
      <c r="J26" s="111" t="s">
        <v>362</v>
      </c>
      <c r="K26" s="111"/>
      <c r="L26" s="108">
        <f>N26*курс!$A$1</f>
        <v>19923.915648000002</v>
      </c>
      <c r="M26" s="108">
        <f>L26*1.18</f>
        <v>23510.220464640002</v>
      </c>
      <c r="N26" s="64">
        <v>326.621568</v>
      </c>
      <c r="O26" s="64">
        <v>385.417344</v>
      </c>
      <c r="P26" s="109">
        <v>1</v>
      </c>
    </row>
    <row r="27" spans="1:16" ht="12.75">
      <c r="A27" s="111"/>
      <c r="B27" s="17" t="str">
        <f>HYPERLINK("http://rucoecom.danfoss.com/online/index.html?cartCodes="&amp;C27,C27)</f>
        <v>065B3056</v>
      </c>
      <c r="C27" s="112" t="s">
        <v>386</v>
      </c>
      <c r="D27" s="113" t="s">
        <v>380</v>
      </c>
      <c r="E27" s="111">
        <v>15</v>
      </c>
      <c r="F27" s="115">
        <v>4</v>
      </c>
      <c r="G27" s="111" t="s">
        <v>37</v>
      </c>
      <c r="H27" s="111">
        <v>5</v>
      </c>
      <c r="I27" s="111">
        <v>1</v>
      </c>
      <c r="J27" s="111" t="s">
        <v>362</v>
      </c>
      <c r="K27" s="111"/>
      <c r="L27" s="108">
        <f>N27*курс!$A$1</f>
        <v>19923.915648000002</v>
      </c>
      <c r="M27" s="108">
        <f>L27*1.18</f>
        <v>23510.220464640002</v>
      </c>
      <c r="N27" s="64">
        <v>326.621568</v>
      </c>
      <c r="O27" s="64">
        <v>385.417344</v>
      </c>
      <c r="P27" s="109">
        <v>1</v>
      </c>
    </row>
    <row r="28" spans="1:16" ht="12.75">
      <c r="A28" s="111"/>
      <c r="B28" s="17" t="str">
        <f>HYPERLINK("http://rucoecom.danfoss.com/online/index.html?cartCodes="&amp;C28,C28)</f>
        <v>065B3057</v>
      </c>
      <c r="C28" s="112" t="s">
        <v>387</v>
      </c>
      <c r="D28" s="113" t="s">
        <v>380</v>
      </c>
      <c r="E28" s="111">
        <v>20</v>
      </c>
      <c r="F28" s="114">
        <v>6.3</v>
      </c>
      <c r="G28" s="111" t="s">
        <v>37</v>
      </c>
      <c r="H28" s="111">
        <v>5</v>
      </c>
      <c r="I28" s="111">
        <v>1</v>
      </c>
      <c r="J28" s="111" t="s">
        <v>362</v>
      </c>
      <c r="K28" s="111"/>
      <c r="L28" s="108">
        <f>N28*курс!$A$1</f>
        <v>21624.818176</v>
      </c>
      <c r="M28" s="108">
        <f>L28*1.18</f>
        <v>25517.28544768</v>
      </c>
      <c r="N28" s="64">
        <v>354.505216</v>
      </c>
      <c r="O28" s="64">
        <v>418.31961600000005</v>
      </c>
      <c r="P28" s="109">
        <v>1</v>
      </c>
    </row>
    <row r="29" spans="1:16" ht="12.75">
      <c r="A29" s="111"/>
      <c r="B29" s="17" t="str">
        <f>HYPERLINK("http://rucoecom.danfoss.com/online/index.html?cartCodes="&amp;C29,C29)</f>
        <v>065B3058</v>
      </c>
      <c r="C29" s="112" t="s">
        <v>388</v>
      </c>
      <c r="D29" s="113" t="s">
        <v>380</v>
      </c>
      <c r="E29" s="111">
        <v>25</v>
      </c>
      <c r="F29" s="115">
        <v>10</v>
      </c>
      <c r="G29" s="111" t="s">
        <v>37</v>
      </c>
      <c r="H29" s="111">
        <v>7</v>
      </c>
      <c r="I29" s="111">
        <v>1</v>
      </c>
      <c r="J29" s="111" t="s">
        <v>362</v>
      </c>
      <c r="K29" s="111"/>
      <c r="L29" s="108">
        <f>N29*курс!$A$1</f>
        <v>21831.987839999998</v>
      </c>
      <c r="M29" s="108">
        <f>L29*1.18</f>
        <v>25761.745651199995</v>
      </c>
      <c r="N29" s="64">
        <v>357.90144</v>
      </c>
      <c r="O29" s="64">
        <v>422.321536</v>
      </c>
      <c r="P29" s="109">
        <v>1</v>
      </c>
    </row>
    <row r="30" spans="1:16" ht="12.75">
      <c r="A30" s="111"/>
      <c r="B30" s="17" t="str">
        <f>HYPERLINK("http://rucoecom.danfoss.com/online/index.html?cartCodes="&amp;C30,C30)</f>
        <v>065B3059</v>
      </c>
      <c r="C30" s="112" t="s">
        <v>389</v>
      </c>
      <c r="D30" s="113" t="s">
        <v>380</v>
      </c>
      <c r="E30" s="111">
        <v>32</v>
      </c>
      <c r="F30" s="115">
        <v>16</v>
      </c>
      <c r="G30" s="111" t="s">
        <v>37</v>
      </c>
      <c r="H30" s="111">
        <v>10</v>
      </c>
      <c r="I30" s="111">
        <v>1</v>
      </c>
      <c r="J30" s="111" t="s">
        <v>362</v>
      </c>
      <c r="K30" s="111"/>
      <c r="L30" s="108">
        <f>N30*курс!$A$1</f>
        <v>24928.316608</v>
      </c>
      <c r="M30" s="108">
        <f>L30*1.18</f>
        <v>29415.413597439998</v>
      </c>
      <c r="N30" s="64">
        <v>408.660928</v>
      </c>
      <c r="O30" s="64">
        <v>482.22054399999996</v>
      </c>
      <c r="P30" s="109">
        <v>1</v>
      </c>
    </row>
    <row r="31" spans="1:16" ht="12.75">
      <c r="A31" s="111"/>
      <c r="B31" s="17" t="str">
        <f>HYPERLINK("http://rucoecom.danfoss.com/online/index.html?cartCodes="&amp;C31,C31)</f>
        <v>065B3060</v>
      </c>
      <c r="C31" s="112" t="s">
        <v>390</v>
      </c>
      <c r="D31" s="113" t="s">
        <v>380</v>
      </c>
      <c r="E31" s="111">
        <v>40</v>
      </c>
      <c r="F31" s="115">
        <v>25</v>
      </c>
      <c r="G31" s="111" t="s">
        <v>37</v>
      </c>
      <c r="H31" s="111">
        <v>10</v>
      </c>
      <c r="I31" s="111">
        <v>1</v>
      </c>
      <c r="J31" s="111" t="s">
        <v>362</v>
      </c>
      <c r="K31" s="111"/>
      <c r="L31" s="108">
        <f>N31*курс!$A$1</f>
        <v>30666.388480000005</v>
      </c>
      <c r="M31" s="108">
        <f>L31*1.18</f>
        <v>36186.338406400006</v>
      </c>
      <c r="N31" s="64">
        <v>502.7276800000001</v>
      </c>
      <c r="O31" s="64">
        <v>593.2251520000001</v>
      </c>
      <c r="P31" s="109">
        <v>1</v>
      </c>
    </row>
    <row r="32" spans="1:16" ht="12.75">
      <c r="A32" s="111"/>
      <c r="B32" s="17" t="str">
        <f>HYPERLINK("http://rucoecom.danfoss.com/online/index.html?cartCodes="&amp;C32,C32)</f>
        <v>065B3061</v>
      </c>
      <c r="C32" s="112" t="s">
        <v>391</v>
      </c>
      <c r="D32" s="113" t="s">
        <v>380</v>
      </c>
      <c r="E32" s="111">
        <v>50</v>
      </c>
      <c r="F32" s="115">
        <v>40</v>
      </c>
      <c r="G32" s="111" t="s">
        <v>37</v>
      </c>
      <c r="H32" s="111">
        <v>10</v>
      </c>
      <c r="I32" s="111">
        <v>1</v>
      </c>
      <c r="J32" s="111" t="s">
        <v>362</v>
      </c>
      <c r="K32" s="111"/>
      <c r="L32" s="108">
        <f>N32*курс!$A$1</f>
        <v>37492.430976</v>
      </c>
      <c r="M32" s="108">
        <f>L32*1.18</f>
        <v>44241.06855168</v>
      </c>
      <c r="N32" s="64">
        <v>614.6300160000001</v>
      </c>
      <c r="O32" s="64">
        <v>725.26688</v>
      </c>
      <c r="P32" s="109">
        <v>1</v>
      </c>
    </row>
    <row r="33" spans="1:16" ht="12.75">
      <c r="A33" s="116" t="s">
        <v>392</v>
      </c>
      <c r="B33" s="117"/>
      <c r="C33" s="117"/>
      <c r="D33" s="117"/>
      <c r="E33" s="117"/>
      <c r="F33" s="117"/>
      <c r="G33" s="117"/>
      <c r="H33" s="117"/>
      <c r="I33" s="118"/>
      <c r="J33" s="118"/>
      <c r="L33" s="117"/>
      <c r="M33" s="119"/>
      <c r="N33" s="120"/>
      <c r="O33" s="120"/>
      <c r="P33" s="120"/>
    </row>
    <row r="34" spans="1:16" ht="12.75" customHeight="1">
      <c r="A34" s="111"/>
      <c r="B34" s="121" t="str">
        <f>HYPERLINK("http://rucoecom.danfoss.com/online/index.html?cartCodes="&amp;C34,C34)</f>
        <v>003H6902</v>
      </c>
      <c r="C34" s="122" t="s">
        <v>393</v>
      </c>
      <c r="D34" s="111" t="s">
        <v>37</v>
      </c>
      <c r="E34" s="111">
        <v>15</v>
      </c>
      <c r="F34" s="123" t="s">
        <v>394</v>
      </c>
      <c r="G34" s="123"/>
      <c r="H34" s="123"/>
      <c r="I34" s="111" t="s">
        <v>395</v>
      </c>
      <c r="J34" s="111" t="s">
        <v>396</v>
      </c>
      <c r="K34" s="111"/>
      <c r="L34" s="108">
        <f>N34*курс!$A$1</f>
        <v>1140.752704</v>
      </c>
      <c r="M34" s="108">
        <f>L34*1.18</f>
        <v>1346.0881907199998</v>
      </c>
      <c r="N34" s="68">
        <v>18.700864</v>
      </c>
      <c r="O34" s="68">
        <v>22.0688</v>
      </c>
      <c r="P34" s="109">
        <v>1</v>
      </c>
    </row>
    <row r="35" spans="1:16" ht="12.75">
      <c r="A35" s="111"/>
      <c r="B35" s="121" t="str">
        <f>HYPERLINK("http://rucoecom.danfoss.com/online/index.html?cartCodes="&amp;C35,C35)</f>
        <v>003H6903</v>
      </c>
      <c r="C35" s="122" t="s">
        <v>397</v>
      </c>
      <c r="D35" s="111" t="s">
        <v>37</v>
      </c>
      <c r="E35" s="111">
        <v>20</v>
      </c>
      <c r="F35" s="123"/>
      <c r="G35" s="123"/>
      <c r="H35" s="123"/>
      <c r="I35" s="111" t="s">
        <v>395</v>
      </c>
      <c r="J35" s="111" t="s">
        <v>396</v>
      </c>
      <c r="K35" s="111"/>
      <c r="L35" s="108">
        <f>N35*курс!$A$1</f>
        <v>1793.271168</v>
      </c>
      <c r="M35" s="108">
        <f>L35*1.18</f>
        <v>2116.05997824</v>
      </c>
      <c r="N35" s="68">
        <v>29.397888</v>
      </c>
      <c r="O35" s="68">
        <v>34.697728</v>
      </c>
      <c r="P35" s="109">
        <v>1</v>
      </c>
    </row>
    <row r="36" spans="1:16" ht="12.75">
      <c r="A36" s="111"/>
      <c r="B36" s="121" t="str">
        <f>HYPERLINK("http://rucoecom.danfoss.com/online/index.html?cartCodes="&amp;C36,C36)</f>
        <v>003H6904</v>
      </c>
      <c r="C36" s="122" t="s">
        <v>398</v>
      </c>
      <c r="D36" s="111" t="s">
        <v>37</v>
      </c>
      <c r="E36" s="111">
        <v>25</v>
      </c>
      <c r="F36" s="123"/>
      <c r="G36" s="123"/>
      <c r="H36" s="123"/>
      <c r="I36" s="111" t="s">
        <v>395</v>
      </c>
      <c r="J36" s="111" t="s">
        <v>396</v>
      </c>
      <c r="K36" s="111"/>
      <c r="L36" s="108">
        <f>N36*курс!$A$1</f>
        <v>2332.30816</v>
      </c>
      <c r="M36" s="108">
        <f>L36*1.18</f>
        <v>2752.1236288</v>
      </c>
      <c r="N36" s="68">
        <v>38.23456</v>
      </c>
      <c r="O36" s="68">
        <v>45.1152</v>
      </c>
      <c r="P36" s="109">
        <v>1</v>
      </c>
    </row>
    <row r="37" spans="1:16" ht="12.75">
      <c r="A37" s="111"/>
      <c r="B37" s="121" t="str">
        <f>HYPERLINK("http://rucoecom.danfoss.com/online/index.html?cartCodes="&amp;C37,C37)</f>
        <v>003H6906</v>
      </c>
      <c r="C37" s="122" t="s">
        <v>399</v>
      </c>
      <c r="D37" s="111" t="s">
        <v>37</v>
      </c>
      <c r="E37" s="111">
        <v>32</v>
      </c>
      <c r="F37" s="123"/>
      <c r="G37" s="123"/>
      <c r="H37" s="123"/>
      <c r="I37" s="111" t="s">
        <v>395</v>
      </c>
      <c r="J37" s="111" t="s">
        <v>362</v>
      </c>
      <c r="K37" s="111"/>
      <c r="L37" s="108">
        <f>N37*курс!$A$1</f>
        <v>5286.125312000001</v>
      </c>
      <c r="M37" s="108">
        <f>L37*1.18</f>
        <v>6237.627868160001</v>
      </c>
      <c r="N37" s="64">
        <v>86.65779200000001</v>
      </c>
      <c r="O37" s="64">
        <v>102.25446400000001</v>
      </c>
      <c r="P37" s="109">
        <v>1</v>
      </c>
    </row>
    <row r="38" spans="1:16" ht="12.75">
      <c r="A38" s="111"/>
      <c r="B38" s="121" t="str">
        <f>HYPERLINK("http://rucoecom.danfoss.com/online/index.html?cartCodes="&amp;C38,C38)</f>
        <v>065B2004</v>
      </c>
      <c r="C38" s="122" t="s">
        <v>400</v>
      </c>
      <c r="D38" s="111" t="s">
        <v>37</v>
      </c>
      <c r="E38" s="111">
        <v>40</v>
      </c>
      <c r="F38" s="123"/>
      <c r="G38" s="123"/>
      <c r="H38" s="123"/>
      <c r="I38" s="111" t="s">
        <v>395</v>
      </c>
      <c r="J38" s="111" t="s">
        <v>362</v>
      </c>
      <c r="K38" s="111"/>
      <c r="L38" s="108">
        <f>N38*курс!$A$1</f>
        <v>5696.79</v>
      </c>
      <c r="M38" s="108">
        <f>L38*1.18</f>
        <v>6722.2122</v>
      </c>
      <c r="N38" s="68">
        <v>93.39</v>
      </c>
      <c r="O38" s="68">
        <v>110.2</v>
      </c>
      <c r="P38" s="109">
        <v>2</v>
      </c>
    </row>
    <row r="39" spans="1:16" ht="12.75">
      <c r="A39" s="111"/>
      <c r="B39" s="121" t="str">
        <f>HYPERLINK("http://rucoecom.danfoss.com/online/index.html?cartCodes="&amp;C39,C39)</f>
        <v>065B2005</v>
      </c>
      <c r="C39" s="122" t="s">
        <v>401</v>
      </c>
      <c r="D39" s="111" t="s">
        <v>37</v>
      </c>
      <c r="E39" s="111">
        <v>50</v>
      </c>
      <c r="F39" s="123"/>
      <c r="G39" s="123"/>
      <c r="H39" s="123"/>
      <c r="I39" s="111" t="s">
        <v>395</v>
      </c>
      <c r="J39" s="111" t="s">
        <v>362</v>
      </c>
      <c r="K39" s="111"/>
      <c r="L39" s="108">
        <f>N39*курс!$A$1</f>
        <v>6071.33</v>
      </c>
      <c r="M39" s="108">
        <f>L39*1.18</f>
        <v>7164.1694</v>
      </c>
      <c r="N39" s="68">
        <v>99.53</v>
      </c>
      <c r="O39" s="68">
        <v>117.45</v>
      </c>
      <c r="P39" s="109">
        <v>2</v>
      </c>
    </row>
    <row r="40" spans="1:16" ht="12.75" customHeight="1">
      <c r="A40" s="124"/>
      <c r="B40" s="121" t="str">
        <f>HYPERLINK("http://rucoecom.danfoss.com/online/index.html?cartCodes="&amp;C40,C40)</f>
        <v>003H6908</v>
      </c>
      <c r="C40" s="122" t="s">
        <v>402</v>
      </c>
      <c r="D40" s="111" t="s">
        <v>37</v>
      </c>
      <c r="E40" s="111">
        <v>15</v>
      </c>
      <c r="F40" s="123" t="s">
        <v>403</v>
      </c>
      <c r="G40" s="123"/>
      <c r="H40" s="123"/>
      <c r="I40" s="111" t="s">
        <v>395</v>
      </c>
      <c r="J40" s="111" t="s">
        <v>396</v>
      </c>
      <c r="K40" s="111"/>
      <c r="L40" s="108">
        <f>N40*курс!$A$1</f>
        <v>1678.4701440000001</v>
      </c>
      <c r="M40" s="108">
        <f>L40*1.18</f>
        <v>1980.59476992</v>
      </c>
      <c r="N40" s="68">
        <v>27.515904000000003</v>
      </c>
      <c r="O40" s="68">
        <v>32.469632000000004</v>
      </c>
      <c r="P40" s="109">
        <v>1</v>
      </c>
    </row>
    <row r="41" spans="1:16" ht="12.75">
      <c r="A41" s="124"/>
      <c r="B41" s="121" t="str">
        <f>HYPERLINK("http://rucoecom.danfoss.com/online/index.html?cartCodes="&amp;C41,C41)</f>
        <v>003H6909</v>
      </c>
      <c r="C41" s="122" t="s">
        <v>404</v>
      </c>
      <c r="D41" s="111" t="s">
        <v>37</v>
      </c>
      <c r="E41" s="111">
        <v>20</v>
      </c>
      <c r="F41" s="123"/>
      <c r="G41" s="123"/>
      <c r="H41" s="123"/>
      <c r="I41" s="111" t="s">
        <v>395</v>
      </c>
      <c r="J41" s="111" t="s">
        <v>396</v>
      </c>
      <c r="K41" s="111"/>
      <c r="L41" s="108">
        <f>N41*курс!$A$1</f>
        <v>2081.5932800000005</v>
      </c>
      <c r="M41" s="108">
        <f>L41*1.18</f>
        <v>2456.2800704000006</v>
      </c>
      <c r="N41" s="68">
        <v>34.124480000000005</v>
      </c>
      <c r="O41" s="68">
        <v>40.267968</v>
      </c>
      <c r="P41" s="109">
        <v>1</v>
      </c>
    </row>
    <row r="42" spans="1:16" ht="12.75">
      <c r="A42" s="124"/>
      <c r="B42" s="121" t="str">
        <f>HYPERLINK("http://rucoecom.danfoss.com/online/index.html?cartCodes="&amp;C42,C42)</f>
        <v>003H6910</v>
      </c>
      <c r="C42" s="122" t="s">
        <v>405</v>
      </c>
      <c r="D42" s="111" t="s">
        <v>37</v>
      </c>
      <c r="E42" s="111">
        <v>25</v>
      </c>
      <c r="F42" s="123"/>
      <c r="G42" s="123"/>
      <c r="H42" s="123"/>
      <c r="I42" s="111" t="s">
        <v>395</v>
      </c>
      <c r="J42" s="111" t="s">
        <v>396</v>
      </c>
      <c r="K42" s="111"/>
      <c r="L42" s="108">
        <f>N42*курс!$A$1</f>
        <v>2934.023872</v>
      </c>
      <c r="M42" s="108">
        <f>L42*1.18</f>
        <v>3462.14816896</v>
      </c>
      <c r="N42" s="68">
        <v>48.098752000000005</v>
      </c>
      <c r="O42" s="68">
        <v>56.7632</v>
      </c>
      <c r="P42" s="109">
        <v>1</v>
      </c>
    </row>
    <row r="43" spans="1:16" ht="12.75">
      <c r="A43" s="124"/>
      <c r="B43" s="121" t="str">
        <f>HYPERLINK("http://rucoecom.danfoss.com/online/index.html?cartCodes="&amp;C43,C43)</f>
        <v>003H6914</v>
      </c>
      <c r="C43" s="122" t="s">
        <v>406</v>
      </c>
      <c r="D43" s="111" t="s">
        <v>37</v>
      </c>
      <c r="E43" s="111">
        <v>32</v>
      </c>
      <c r="F43" s="123"/>
      <c r="G43" s="123"/>
      <c r="H43" s="123"/>
      <c r="I43" s="111" t="s">
        <v>395</v>
      </c>
      <c r="J43" s="125" t="s">
        <v>396</v>
      </c>
      <c r="K43" s="125"/>
      <c r="L43" s="108">
        <f>N43*курс!$A$1</f>
        <v>5336.928064000001</v>
      </c>
      <c r="M43" s="108">
        <f>L43*1.18</f>
        <v>6297.5751155200005</v>
      </c>
      <c r="N43" s="68">
        <v>87.49062400000001</v>
      </c>
      <c r="O43" s="68">
        <v>103.23872</v>
      </c>
      <c r="P43" s="109">
        <v>1</v>
      </c>
    </row>
    <row r="44" spans="1:16" ht="12.75">
      <c r="A44" s="124"/>
      <c r="B44" s="121" t="str">
        <f>HYPERLINK("http://rucoecom.danfoss.com/online/index.html?cartCodes="&amp;C44,C44)</f>
        <v>065B2006</v>
      </c>
      <c r="C44" s="122" t="s">
        <v>407</v>
      </c>
      <c r="D44" s="111" t="s">
        <v>37</v>
      </c>
      <c r="E44" s="111">
        <v>40</v>
      </c>
      <c r="F44" s="123"/>
      <c r="G44" s="123"/>
      <c r="H44" s="123"/>
      <c r="I44" s="111" t="s">
        <v>395</v>
      </c>
      <c r="J44" s="111" t="s">
        <v>362</v>
      </c>
      <c r="K44" s="111"/>
      <c r="L44" s="108">
        <f>N44*курс!$A$1</f>
        <v>5696.79</v>
      </c>
      <c r="M44" s="108">
        <f>L44*1.18</f>
        <v>6722.2122</v>
      </c>
      <c r="N44" s="68">
        <v>93.39</v>
      </c>
      <c r="O44" s="68">
        <v>110.2</v>
      </c>
      <c r="P44" s="109">
        <v>2</v>
      </c>
    </row>
    <row r="45" spans="1:16" ht="12.75">
      <c r="A45" s="124"/>
      <c r="B45" s="121" t="str">
        <f>HYPERLINK("http://rucoecom.danfoss.com/online/index.html?cartCodes="&amp;C45,C45)</f>
        <v>065B2007</v>
      </c>
      <c r="C45" s="122" t="s">
        <v>408</v>
      </c>
      <c r="D45" s="111" t="s">
        <v>37</v>
      </c>
      <c r="E45" s="111">
        <v>50</v>
      </c>
      <c r="F45" s="123"/>
      <c r="G45" s="123"/>
      <c r="H45" s="123"/>
      <c r="I45" s="111" t="s">
        <v>395</v>
      </c>
      <c r="J45" s="111" t="s">
        <v>362</v>
      </c>
      <c r="K45" s="111"/>
      <c r="L45" s="108">
        <f>N45*курс!$A$1</f>
        <v>6071.33</v>
      </c>
      <c r="M45" s="108">
        <f>L45*1.18</f>
        <v>7164.1694</v>
      </c>
      <c r="N45" s="68">
        <v>99.53</v>
      </c>
      <c r="O45" s="68">
        <v>117.45</v>
      </c>
      <c r="P45" s="109">
        <v>2</v>
      </c>
    </row>
    <row r="46" spans="1:16" ht="42" customHeight="1">
      <c r="A46" s="126" t="s">
        <v>409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7"/>
      <c r="M46" s="128"/>
      <c r="N46" s="129"/>
      <c r="O46" s="129"/>
      <c r="P46" s="130"/>
    </row>
    <row r="47" spans="1:16" ht="18.75" customHeight="1">
      <c r="A47" s="125"/>
      <c r="B47" s="17" t="str">
        <f>HYPERLINK("http://rucoecom.danfoss.com/online/index.html?cartCodes="&amp;C47,C47)</f>
        <v>065Z0131</v>
      </c>
      <c r="C47" s="131" t="s">
        <v>410</v>
      </c>
      <c r="D47" s="132" t="s">
        <v>411</v>
      </c>
      <c r="E47" s="132">
        <v>15</v>
      </c>
      <c r="F47" s="133">
        <v>0.63</v>
      </c>
      <c r="G47" s="132" t="s">
        <v>412</v>
      </c>
      <c r="H47" s="134">
        <v>10</v>
      </c>
      <c r="I47" s="125">
        <v>1</v>
      </c>
      <c r="J47" s="132" t="s">
        <v>413</v>
      </c>
      <c r="K47" s="132"/>
      <c r="L47" s="108">
        <f>N47*курс!$A$1</f>
        <v>12499.45632</v>
      </c>
      <c r="M47" s="108">
        <f>L47*1.18</f>
        <v>14749.358457599998</v>
      </c>
      <c r="N47" s="34">
        <v>204.90912</v>
      </c>
      <c r="O47" s="34">
        <v>241.79168</v>
      </c>
      <c r="P47" s="109">
        <v>3</v>
      </c>
    </row>
    <row r="48" spans="1:16" ht="18.75" customHeight="1">
      <c r="A48" s="125"/>
      <c r="B48" s="17" t="str">
        <f>HYPERLINK("http://rucoecom.danfoss.com/online/index.html?cartCodes="&amp;C48,C48)</f>
        <v>065Z0132</v>
      </c>
      <c r="C48" s="131" t="s">
        <v>414</v>
      </c>
      <c r="D48" s="132" t="s">
        <v>411</v>
      </c>
      <c r="E48" s="132">
        <v>15</v>
      </c>
      <c r="F48" s="135">
        <v>1</v>
      </c>
      <c r="G48" s="132" t="s">
        <v>412</v>
      </c>
      <c r="H48" s="134">
        <v>10</v>
      </c>
      <c r="I48" s="125">
        <v>1</v>
      </c>
      <c r="J48" s="132" t="s">
        <v>413</v>
      </c>
      <c r="K48" s="132"/>
      <c r="L48" s="108">
        <f>N48*курс!$A$1</f>
        <v>12499.45632</v>
      </c>
      <c r="M48" s="108">
        <f>L48*1.18</f>
        <v>14749.358457599998</v>
      </c>
      <c r="N48" s="34">
        <v>204.90912</v>
      </c>
      <c r="O48" s="34">
        <v>241.79168</v>
      </c>
      <c r="P48" s="109">
        <v>3</v>
      </c>
    </row>
    <row r="49" spans="1:16" ht="18.75" customHeight="1">
      <c r="A49" s="125"/>
      <c r="B49" s="17" t="str">
        <f>HYPERLINK("http://rucoecom.danfoss.com/online/index.html?cartCodes="&amp;C49,C49)</f>
        <v>065Z0133</v>
      </c>
      <c r="C49" s="131" t="s">
        <v>415</v>
      </c>
      <c r="D49" s="132" t="s">
        <v>411</v>
      </c>
      <c r="E49" s="132">
        <v>15</v>
      </c>
      <c r="F49" s="133">
        <v>1.6</v>
      </c>
      <c r="G49" s="132" t="s">
        <v>412</v>
      </c>
      <c r="H49" s="134">
        <v>10</v>
      </c>
      <c r="I49" s="125">
        <v>1</v>
      </c>
      <c r="J49" s="132" t="s">
        <v>413</v>
      </c>
      <c r="K49" s="132"/>
      <c r="L49" s="108">
        <f>N49*курс!$A$1</f>
        <v>12499.45632</v>
      </c>
      <c r="M49" s="108">
        <f>L49*1.18</f>
        <v>14749.358457599998</v>
      </c>
      <c r="N49" s="34">
        <v>204.90912</v>
      </c>
      <c r="O49" s="34">
        <v>241.79168</v>
      </c>
      <c r="P49" s="109">
        <v>3</v>
      </c>
    </row>
    <row r="50" spans="1:16" ht="18.75" customHeight="1">
      <c r="A50" s="125"/>
      <c r="B50" s="17" t="str">
        <f>HYPERLINK("http://rucoecom.danfoss.com/online/index.html?cartCodes="&amp;C50,C50)</f>
        <v>065Z0134</v>
      </c>
      <c r="C50" s="131" t="s">
        <v>416</v>
      </c>
      <c r="D50" s="132" t="s">
        <v>411</v>
      </c>
      <c r="E50" s="132">
        <v>15</v>
      </c>
      <c r="F50" s="133">
        <v>2.5</v>
      </c>
      <c r="G50" s="132" t="s">
        <v>412</v>
      </c>
      <c r="H50" s="134">
        <v>10</v>
      </c>
      <c r="I50" s="125">
        <v>1</v>
      </c>
      <c r="J50" s="132" t="s">
        <v>413</v>
      </c>
      <c r="K50" s="132"/>
      <c r="L50" s="108">
        <f>N50*курс!$A$1</f>
        <v>12499.45632</v>
      </c>
      <c r="M50" s="108">
        <f>L50*1.18</f>
        <v>14749.358457599998</v>
      </c>
      <c r="N50" s="34">
        <v>204.90912</v>
      </c>
      <c r="O50" s="34">
        <v>241.79168</v>
      </c>
      <c r="P50" s="109">
        <v>2</v>
      </c>
    </row>
    <row r="51" spans="1:16" ht="18.75" customHeight="1">
      <c r="A51" s="125"/>
      <c r="B51" s="17" t="str">
        <f>HYPERLINK("http://rucoecom.danfoss.com/online/index.html?cartCodes="&amp;C51,C51)</f>
        <v>065Z0135</v>
      </c>
      <c r="C51" s="131" t="s">
        <v>417</v>
      </c>
      <c r="D51" s="132" t="s">
        <v>411</v>
      </c>
      <c r="E51" s="132">
        <v>15</v>
      </c>
      <c r="F51" s="135">
        <v>4</v>
      </c>
      <c r="G51" s="132" t="s">
        <v>412</v>
      </c>
      <c r="H51" s="134">
        <v>10</v>
      </c>
      <c r="I51" s="125">
        <v>1</v>
      </c>
      <c r="J51" s="132" t="s">
        <v>413</v>
      </c>
      <c r="K51" s="132"/>
      <c r="L51" s="108">
        <f>N51*курс!$A$1</f>
        <v>12499.45632</v>
      </c>
      <c r="M51" s="108">
        <f>L51*1.18</f>
        <v>14749.358457599998</v>
      </c>
      <c r="N51" s="34">
        <v>204.90912</v>
      </c>
      <c r="O51" s="34">
        <v>241.79168</v>
      </c>
      <c r="P51" s="109">
        <v>2</v>
      </c>
    </row>
    <row r="52" spans="1:16" ht="18.75" customHeight="1">
      <c r="A52" s="125"/>
      <c r="B52" s="17" t="str">
        <f>HYPERLINK("http://rucoecom.danfoss.com/online/index.html?cartCodes="&amp;C52,C52)</f>
        <v>065Z0136</v>
      </c>
      <c r="C52" s="131" t="s">
        <v>418</v>
      </c>
      <c r="D52" s="132" t="s">
        <v>411</v>
      </c>
      <c r="E52" s="132">
        <v>20</v>
      </c>
      <c r="F52" s="133">
        <v>6.3</v>
      </c>
      <c r="G52" s="132" t="s">
        <v>419</v>
      </c>
      <c r="H52" s="134">
        <v>15</v>
      </c>
      <c r="I52" s="125">
        <v>1</v>
      </c>
      <c r="J52" s="132" t="s">
        <v>413</v>
      </c>
      <c r="K52" s="132"/>
      <c r="L52" s="108">
        <f>N52*курс!$A$1</f>
        <v>12499.45632</v>
      </c>
      <c r="M52" s="108">
        <f>L52*1.18</f>
        <v>14749.358457599998</v>
      </c>
      <c r="N52" s="34">
        <v>204.90912</v>
      </c>
      <c r="O52" s="34">
        <v>241.79168</v>
      </c>
      <c r="P52" s="109">
        <v>2</v>
      </c>
    </row>
    <row r="53" spans="1:16" ht="18.75" customHeight="1">
      <c r="A53" s="125"/>
      <c r="B53" s="17" t="str">
        <f>HYPERLINK("http://rucoecom.danfoss.com/online/index.html?cartCodes="&amp;C53,C53)</f>
        <v>065Z0137</v>
      </c>
      <c r="C53" s="131" t="s">
        <v>420</v>
      </c>
      <c r="D53" s="132" t="s">
        <v>411</v>
      </c>
      <c r="E53" s="132">
        <v>25</v>
      </c>
      <c r="F53" s="136">
        <v>10</v>
      </c>
      <c r="G53" s="132" t="s">
        <v>421</v>
      </c>
      <c r="H53" s="134">
        <v>15</v>
      </c>
      <c r="I53" s="125">
        <v>1</v>
      </c>
      <c r="J53" s="132" t="s">
        <v>413</v>
      </c>
      <c r="K53" s="132"/>
      <c r="L53" s="108">
        <f>N53*курс!$A$1</f>
        <v>14878.608575999999</v>
      </c>
      <c r="M53" s="108">
        <f>L53*1.18</f>
        <v>17556.75811968</v>
      </c>
      <c r="N53" s="34">
        <v>243.91161599999998</v>
      </c>
      <c r="O53" s="34">
        <v>287.81376000000006</v>
      </c>
      <c r="P53" s="109">
        <v>1</v>
      </c>
    </row>
    <row r="54" spans="1:16" ht="18.75" customHeight="1">
      <c r="A54" s="125"/>
      <c r="B54" s="17" t="str">
        <f>HYPERLINK("http://rucoecom.danfoss.com/online/index.html?cartCodes="&amp;C54,C54)</f>
        <v>065Z0138</v>
      </c>
      <c r="C54" s="131" t="s">
        <v>422</v>
      </c>
      <c r="D54" s="132" t="s">
        <v>411</v>
      </c>
      <c r="E54" s="132">
        <v>32</v>
      </c>
      <c r="F54" s="136">
        <v>16</v>
      </c>
      <c r="G54" s="132" t="s">
        <v>423</v>
      </c>
      <c r="H54" s="134">
        <v>15</v>
      </c>
      <c r="I54" s="125">
        <v>1</v>
      </c>
      <c r="J54" s="132" t="s">
        <v>413</v>
      </c>
      <c r="K54" s="132"/>
      <c r="L54" s="108">
        <f>N54*курс!$A$1</f>
        <v>22561.700096</v>
      </c>
      <c r="M54" s="108">
        <f>L54*1.18</f>
        <v>26622.80611328</v>
      </c>
      <c r="N54" s="34">
        <v>369.863936</v>
      </c>
      <c r="O54" s="34">
        <v>436.447232</v>
      </c>
      <c r="P54" s="109">
        <v>1</v>
      </c>
    </row>
    <row r="55" spans="1:16" ht="18.75" customHeight="1">
      <c r="A55" s="125"/>
      <c r="B55" s="17" t="str">
        <f>HYPERLINK("http://rucoecom.danfoss.com/online/index.html?cartCodes="&amp;C55,C55)</f>
        <v>065Z0139</v>
      </c>
      <c r="C55" s="131" t="s">
        <v>424</v>
      </c>
      <c r="D55" s="132" t="s">
        <v>411</v>
      </c>
      <c r="E55" s="132">
        <v>40</v>
      </c>
      <c r="F55" s="136">
        <v>25</v>
      </c>
      <c r="G55" s="132" t="s">
        <v>425</v>
      </c>
      <c r="H55" s="134">
        <v>15</v>
      </c>
      <c r="I55" s="125">
        <v>1</v>
      </c>
      <c r="J55" s="132" t="s">
        <v>413</v>
      </c>
      <c r="K55" s="132"/>
      <c r="L55" s="108">
        <f>N55*курс!$A$1</f>
        <v>28811.098368</v>
      </c>
      <c r="M55" s="108">
        <f>L55*1.18</f>
        <v>33997.09607424</v>
      </c>
      <c r="N55" s="34">
        <v>472.313088</v>
      </c>
      <c r="O55" s="34">
        <v>557.337664</v>
      </c>
      <c r="P55" s="109">
        <v>2</v>
      </c>
    </row>
    <row r="56" spans="1:16" ht="18.75" customHeight="1">
      <c r="A56" s="125"/>
      <c r="B56" s="17" t="str">
        <f>HYPERLINK("http://rucoecom.danfoss.com/online/index.html?cartCodes="&amp;C56,C56)</f>
        <v>065Z0140</v>
      </c>
      <c r="C56" s="131" t="s">
        <v>426</v>
      </c>
      <c r="D56" s="132" t="s">
        <v>411</v>
      </c>
      <c r="E56" s="132">
        <v>50</v>
      </c>
      <c r="F56" s="136">
        <v>40</v>
      </c>
      <c r="G56" s="132" t="s">
        <v>427</v>
      </c>
      <c r="H56" s="134">
        <v>15</v>
      </c>
      <c r="I56" s="125">
        <v>1</v>
      </c>
      <c r="J56" s="132" t="s">
        <v>413</v>
      </c>
      <c r="K56" s="132"/>
      <c r="L56" s="108">
        <f>N56*курс!$A$1</f>
        <v>31535.973248000006</v>
      </c>
      <c r="M56" s="108">
        <f>L56*1.18</f>
        <v>37212.448432640005</v>
      </c>
      <c r="N56" s="34">
        <v>516.9831680000001</v>
      </c>
      <c r="O56" s="34">
        <v>610.044032</v>
      </c>
      <c r="P56" s="109">
        <v>2</v>
      </c>
    </row>
    <row r="57" spans="1:16" s="138" customFormat="1" ht="45.75" customHeight="1">
      <c r="A57" s="126" t="s">
        <v>428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7"/>
      <c r="M57" s="128"/>
      <c r="N57" s="129"/>
      <c r="O57" s="129"/>
      <c r="P57" s="137"/>
    </row>
    <row r="58" spans="1:16" s="138" customFormat="1" ht="20.25" customHeight="1">
      <c r="A58" s="139"/>
      <c r="B58" s="17" t="str">
        <f>HYPERLINK("http://rucoecom.danfoss.com/online/index.html?cartCodes="&amp;C56,C56)</f>
        <v>065Z0140</v>
      </c>
      <c r="C58" s="140" t="s">
        <v>429</v>
      </c>
      <c r="D58" s="19" t="s">
        <v>430</v>
      </c>
      <c r="E58" s="19">
        <v>15</v>
      </c>
      <c r="F58" s="52">
        <v>0.63</v>
      </c>
      <c r="G58" s="19" t="s">
        <v>412</v>
      </c>
      <c r="H58" s="141">
        <v>10</v>
      </c>
      <c r="I58" s="139">
        <v>1</v>
      </c>
      <c r="J58" s="142" t="s">
        <v>413</v>
      </c>
      <c r="K58" s="142"/>
      <c r="L58" s="108">
        <f>N58*курс!$A$1</f>
        <v>17591.79</v>
      </c>
      <c r="M58" s="108">
        <f>L58*1.18</f>
        <v>20758.3122</v>
      </c>
      <c r="N58" s="23">
        <v>288.39</v>
      </c>
      <c r="O58" s="23">
        <v>340.3</v>
      </c>
      <c r="P58" s="137">
        <v>2</v>
      </c>
    </row>
    <row r="59" spans="1:16" s="138" customFormat="1" ht="20.25" customHeight="1">
      <c r="A59" s="139"/>
      <c r="B59" s="17" t="s">
        <v>431</v>
      </c>
      <c r="C59" s="140" t="s">
        <v>431</v>
      </c>
      <c r="D59" s="19" t="s">
        <v>430</v>
      </c>
      <c r="E59" s="19">
        <v>15</v>
      </c>
      <c r="F59" s="77">
        <v>1</v>
      </c>
      <c r="G59" s="19" t="s">
        <v>412</v>
      </c>
      <c r="H59" s="141">
        <v>10</v>
      </c>
      <c r="I59" s="139">
        <v>1</v>
      </c>
      <c r="J59" s="142" t="s">
        <v>413</v>
      </c>
      <c r="K59" s="142"/>
      <c r="L59" s="108">
        <f>N59*курс!$A$1</f>
        <v>17591.79</v>
      </c>
      <c r="M59" s="108">
        <f>L59*1.18</f>
        <v>20758.3122</v>
      </c>
      <c r="N59" s="23">
        <v>288.39</v>
      </c>
      <c r="O59" s="23">
        <v>340.3</v>
      </c>
      <c r="P59" s="137">
        <v>2</v>
      </c>
    </row>
    <row r="60" spans="1:16" s="138" customFormat="1" ht="20.25" customHeight="1">
      <c r="A60" s="139"/>
      <c r="B60" s="17" t="s">
        <v>432</v>
      </c>
      <c r="C60" s="140" t="s">
        <v>432</v>
      </c>
      <c r="D60" s="19" t="s">
        <v>430</v>
      </c>
      <c r="E60" s="19">
        <v>15</v>
      </c>
      <c r="F60" s="52">
        <v>1.6</v>
      </c>
      <c r="G60" s="19" t="s">
        <v>412</v>
      </c>
      <c r="H60" s="141">
        <v>10</v>
      </c>
      <c r="I60" s="139">
        <v>1</v>
      </c>
      <c r="J60" s="142" t="s">
        <v>413</v>
      </c>
      <c r="K60" s="142"/>
      <c r="L60" s="108">
        <f>N60*курс!$A$1</f>
        <v>17591.79</v>
      </c>
      <c r="M60" s="108">
        <f>L60*1.18</f>
        <v>20758.3122</v>
      </c>
      <c r="N60" s="23">
        <v>288.39</v>
      </c>
      <c r="O60" s="23">
        <v>340.3</v>
      </c>
      <c r="P60" s="137">
        <v>2</v>
      </c>
    </row>
    <row r="61" spans="1:16" s="138" customFormat="1" ht="20.25" customHeight="1">
      <c r="A61" s="139"/>
      <c r="B61" s="17" t="s">
        <v>433</v>
      </c>
      <c r="C61" s="140" t="s">
        <v>433</v>
      </c>
      <c r="D61" s="19" t="s">
        <v>430</v>
      </c>
      <c r="E61" s="19">
        <v>15</v>
      </c>
      <c r="F61" s="52">
        <v>2.5</v>
      </c>
      <c r="G61" s="19" t="s">
        <v>412</v>
      </c>
      <c r="H61" s="141">
        <v>10</v>
      </c>
      <c r="I61" s="139">
        <v>1</v>
      </c>
      <c r="J61" s="142" t="s">
        <v>413</v>
      </c>
      <c r="K61" s="142"/>
      <c r="L61" s="108">
        <f>N61*курс!$A$1</f>
        <v>17591.79</v>
      </c>
      <c r="M61" s="108">
        <f>L61*1.18</f>
        <v>20758.3122</v>
      </c>
      <c r="N61" s="23">
        <v>288.39</v>
      </c>
      <c r="O61" s="23">
        <v>340.3</v>
      </c>
      <c r="P61" s="137">
        <v>2</v>
      </c>
    </row>
    <row r="62" spans="1:16" s="138" customFormat="1" ht="20.25" customHeight="1">
      <c r="A62" s="139"/>
      <c r="B62" s="17" t="s">
        <v>434</v>
      </c>
      <c r="C62" s="140" t="s">
        <v>434</v>
      </c>
      <c r="D62" s="19" t="s">
        <v>430</v>
      </c>
      <c r="E62" s="19">
        <v>15</v>
      </c>
      <c r="F62" s="77">
        <v>4</v>
      </c>
      <c r="G62" s="19" t="s">
        <v>412</v>
      </c>
      <c r="H62" s="141">
        <v>10</v>
      </c>
      <c r="I62" s="139">
        <v>1</v>
      </c>
      <c r="J62" s="142" t="s">
        <v>413</v>
      </c>
      <c r="K62" s="142"/>
      <c r="L62" s="108">
        <f>N62*курс!$A$1</f>
        <v>17591.79</v>
      </c>
      <c r="M62" s="108">
        <f>L62*1.18</f>
        <v>20758.3122</v>
      </c>
      <c r="N62" s="23">
        <v>288.39</v>
      </c>
      <c r="O62" s="23">
        <v>340.3</v>
      </c>
      <c r="P62" s="137">
        <v>2</v>
      </c>
    </row>
    <row r="63" spans="1:16" s="138" customFormat="1" ht="20.25" customHeight="1">
      <c r="A63" s="139"/>
      <c r="B63" s="17" t="s">
        <v>435</v>
      </c>
      <c r="C63" s="140" t="s">
        <v>435</v>
      </c>
      <c r="D63" s="19" t="s">
        <v>430</v>
      </c>
      <c r="E63" s="19">
        <v>20</v>
      </c>
      <c r="F63" s="52">
        <v>6.3</v>
      </c>
      <c r="G63" s="19" t="s">
        <v>419</v>
      </c>
      <c r="H63" s="141">
        <v>15</v>
      </c>
      <c r="I63" s="139">
        <v>1</v>
      </c>
      <c r="J63" s="142" t="s">
        <v>413</v>
      </c>
      <c r="K63" s="142"/>
      <c r="L63" s="108">
        <f>N63*курс!$A$1</f>
        <v>21115.149999999998</v>
      </c>
      <c r="M63" s="108">
        <f>L63*1.18</f>
        <v>24915.876999999997</v>
      </c>
      <c r="N63" s="23">
        <v>346.15</v>
      </c>
      <c r="O63" s="23">
        <v>408.46</v>
      </c>
      <c r="P63" s="137">
        <v>2</v>
      </c>
    </row>
    <row r="64" spans="1:16" s="138" customFormat="1" ht="20.25" customHeight="1">
      <c r="A64" s="139"/>
      <c r="B64" s="17" t="s">
        <v>436</v>
      </c>
      <c r="C64" s="140" t="s">
        <v>436</v>
      </c>
      <c r="D64" s="19" t="s">
        <v>430</v>
      </c>
      <c r="E64" s="19">
        <v>25</v>
      </c>
      <c r="F64" s="77">
        <v>10</v>
      </c>
      <c r="G64" s="19" t="s">
        <v>421</v>
      </c>
      <c r="H64" s="141">
        <v>15</v>
      </c>
      <c r="I64" s="139">
        <v>1</v>
      </c>
      <c r="J64" s="142" t="s">
        <v>413</v>
      </c>
      <c r="K64" s="142"/>
      <c r="L64" s="108">
        <f>N64*курс!$A$1</f>
        <v>23000.05</v>
      </c>
      <c r="M64" s="108">
        <f>L64*1.18</f>
        <v>27140.058999999997</v>
      </c>
      <c r="N64" s="23">
        <v>377.05</v>
      </c>
      <c r="O64" s="23">
        <v>444.92</v>
      </c>
      <c r="P64" s="137">
        <v>2</v>
      </c>
    </row>
    <row r="65" spans="1:16" s="138" customFormat="1" ht="20.25" customHeight="1">
      <c r="A65" s="139"/>
      <c r="B65" s="17" t="s">
        <v>437</v>
      </c>
      <c r="C65" s="140" t="s">
        <v>437</v>
      </c>
      <c r="D65" s="19" t="s">
        <v>430</v>
      </c>
      <c r="E65" s="19">
        <v>32</v>
      </c>
      <c r="F65" s="77">
        <v>16</v>
      </c>
      <c r="G65" s="19" t="s">
        <v>423</v>
      </c>
      <c r="H65" s="141">
        <v>15</v>
      </c>
      <c r="I65" s="139">
        <v>1</v>
      </c>
      <c r="J65" s="142" t="s">
        <v>413</v>
      </c>
      <c r="K65" s="142"/>
      <c r="L65" s="108">
        <f>N65*курс!$A$1</f>
        <v>32170.79</v>
      </c>
      <c r="M65" s="108">
        <f>L65*1.18</f>
        <v>37961.5322</v>
      </c>
      <c r="N65" s="23">
        <v>527.39</v>
      </c>
      <c r="O65" s="23">
        <v>622.32</v>
      </c>
      <c r="P65" s="137">
        <v>2</v>
      </c>
    </row>
    <row r="66" spans="1:16" s="138" customFormat="1" ht="20.25" customHeight="1">
      <c r="A66" s="139"/>
      <c r="B66" s="17" t="s">
        <v>438</v>
      </c>
      <c r="C66" s="140" t="s">
        <v>438</v>
      </c>
      <c r="D66" s="19" t="s">
        <v>430</v>
      </c>
      <c r="E66" s="19">
        <v>40</v>
      </c>
      <c r="F66" s="77">
        <v>25</v>
      </c>
      <c r="G66" s="19" t="s">
        <v>425</v>
      </c>
      <c r="H66" s="141">
        <v>15</v>
      </c>
      <c r="I66" s="139">
        <v>1</v>
      </c>
      <c r="J66" s="142" t="s">
        <v>413</v>
      </c>
      <c r="K66" s="142"/>
      <c r="L66" s="108">
        <f>N66*курс!$A$1</f>
        <v>40678.46</v>
      </c>
      <c r="M66" s="108">
        <f>L66*1.18</f>
        <v>48000.5828</v>
      </c>
      <c r="N66" s="23">
        <v>666.86</v>
      </c>
      <c r="O66" s="23">
        <v>786.89</v>
      </c>
      <c r="P66" s="137">
        <v>2</v>
      </c>
    </row>
    <row r="67" spans="1:16" s="138" customFormat="1" ht="20.25" customHeight="1">
      <c r="A67" s="139"/>
      <c r="B67" s="17" t="s">
        <v>439</v>
      </c>
      <c r="C67" s="140" t="s">
        <v>439</v>
      </c>
      <c r="D67" s="19" t="s">
        <v>430</v>
      </c>
      <c r="E67" s="19">
        <v>50</v>
      </c>
      <c r="F67" s="77">
        <v>40</v>
      </c>
      <c r="G67" s="19" t="s">
        <v>427</v>
      </c>
      <c r="H67" s="141">
        <v>15</v>
      </c>
      <c r="I67" s="139">
        <v>1</v>
      </c>
      <c r="J67" s="142" t="s">
        <v>413</v>
      </c>
      <c r="K67" s="142"/>
      <c r="L67" s="108">
        <f>N67*курс!$A$1</f>
        <v>42885.439999999995</v>
      </c>
      <c r="M67" s="108">
        <f>L67*1.18</f>
        <v>50604.81919999999</v>
      </c>
      <c r="N67" s="23">
        <v>703.04</v>
      </c>
      <c r="O67" s="23">
        <v>829.59</v>
      </c>
      <c r="P67" s="137">
        <v>2</v>
      </c>
    </row>
    <row r="68" spans="1:16" ht="12.75">
      <c r="A68" s="143" t="s">
        <v>440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4"/>
      <c r="M68" s="145"/>
      <c r="N68" s="144"/>
      <c r="O68" s="144"/>
      <c r="P68" s="145"/>
    </row>
    <row r="69" spans="1:16" ht="12.75">
      <c r="A69" s="125"/>
      <c r="B69" s="17" t="str">
        <f>HYPERLINK("http://rucoecom.danfoss.com/online/index.html?cartCodes="&amp;C69,C69)</f>
        <v>065В4107</v>
      </c>
      <c r="C69" s="146" t="s">
        <v>441</v>
      </c>
      <c r="D69" s="125" t="s">
        <v>37</v>
      </c>
      <c r="E69" s="125">
        <v>15</v>
      </c>
      <c r="F69" s="125" t="s">
        <v>37</v>
      </c>
      <c r="G69" s="125" t="s">
        <v>37</v>
      </c>
      <c r="H69" s="125" t="s">
        <v>37</v>
      </c>
      <c r="I69" s="125">
        <v>3</v>
      </c>
      <c r="J69" s="125" t="s">
        <v>413</v>
      </c>
      <c r="K69" s="125"/>
      <c r="L69" s="108">
        <f>N69*курс!$A$1</f>
        <v>1180.3392640000002</v>
      </c>
      <c r="M69" s="108">
        <f>L69*1.18</f>
        <v>1392.80033152</v>
      </c>
      <c r="N69" s="34">
        <v>19.349824</v>
      </c>
      <c r="O69" s="34">
        <v>22.832576</v>
      </c>
      <c r="P69" s="109">
        <v>3</v>
      </c>
    </row>
    <row r="70" spans="1:16" ht="12.75">
      <c r="A70" s="125"/>
      <c r="B70" s="17" t="str">
        <f>HYPERLINK("http://rucoecom.danfoss.com/online/index.html?cartCodes="&amp;C70,C70)</f>
        <v>065В4108</v>
      </c>
      <c r="C70" s="146" t="s">
        <v>442</v>
      </c>
      <c r="D70" s="125" t="s">
        <v>37</v>
      </c>
      <c r="E70" s="125">
        <v>20</v>
      </c>
      <c r="F70" s="125" t="s">
        <v>37</v>
      </c>
      <c r="G70" s="125" t="s">
        <v>37</v>
      </c>
      <c r="H70" s="125" t="s">
        <v>37</v>
      </c>
      <c r="I70" s="125">
        <v>3</v>
      </c>
      <c r="J70" s="125" t="s">
        <v>413</v>
      </c>
      <c r="K70" s="125"/>
      <c r="L70" s="108">
        <f>N70*курс!$A$1</f>
        <v>1540.57696</v>
      </c>
      <c r="M70" s="108">
        <f>L70*1.18</f>
        <v>1817.8808128</v>
      </c>
      <c r="N70" s="34">
        <v>25.255360000000003</v>
      </c>
      <c r="O70" s="34">
        <v>29.808896</v>
      </c>
      <c r="P70" s="109">
        <v>3</v>
      </c>
    </row>
    <row r="71" spans="1:16" ht="12.75">
      <c r="A71" s="125"/>
      <c r="B71" s="17" t="str">
        <f>HYPERLINK("http://rucoecom.danfoss.com/online/index.html?cartCodes="&amp;C71,C71)</f>
        <v>065В4109</v>
      </c>
      <c r="C71" s="146" t="s">
        <v>443</v>
      </c>
      <c r="D71" s="125" t="s">
        <v>37</v>
      </c>
      <c r="E71" s="125">
        <v>25</v>
      </c>
      <c r="F71" s="125" t="s">
        <v>37</v>
      </c>
      <c r="G71" s="125" t="s">
        <v>37</v>
      </c>
      <c r="H71" s="125" t="s">
        <v>37</v>
      </c>
      <c r="I71" s="125">
        <v>3</v>
      </c>
      <c r="J71" s="125" t="s">
        <v>413</v>
      </c>
      <c r="K71" s="125"/>
      <c r="L71" s="108">
        <f>N71*курс!$A$1</f>
        <v>1941.0609920000002</v>
      </c>
      <c r="M71" s="108">
        <f>L71*1.18</f>
        <v>2290.45197056</v>
      </c>
      <c r="N71" s="34">
        <v>31.820672000000002</v>
      </c>
      <c r="O71" s="34">
        <v>37.553152000000004</v>
      </c>
      <c r="P71" s="109">
        <v>3</v>
      </c>
    </row>
    <row r="72" spans="1:16" ht="12.75">
      <c r="A72" s="125"/>
      <c r="B72" s="17" t="str">
        <f>HYPERLINK("http://rucoecom.danfoss.com/online/index.html?cartCodes="&amp;C72,C72)</f>
        <v>065В4110</v>
      </c>
      <c r="C72" s="146" t="s">
        <v>444</v>
      </c>
      <c r="D72" s="125" t="s">
        <v>37</v>
      </c>
      <c r="E72" s="125">
        <v>32</v>
      </c>
      <c r="F72" s="125" t="s">
        <v>37</v>
      </c>
      <c r="G72" s="125" t="s">
        <v>37</v>
      </c>
      <c r="H72" s="125" t="s">
        <v>37</v>
      </c>
      <c r="I72" s="125">
        <v>3</v>
      </c>
      <c r="J72" s="125" t="s">
        <v>413</v>
      </c>
      <c r="K72" s="125"/>
      <c r="L72" s="108">
        <f>N72*курс!$A$1</f>
        <v>2340.885248</v>
      </c>
      <c r="M72" s="108">
        <f>L72*1.18</f>
        <v>2762.24459264</v>
      </c>
      <c r="N72" s="34">
        <v>38.375168</v>
      </c>
      <c r="O72" s="34">
        <v>45.286592000000006</v>
      </c>
      <c r="P72" s="109">
        <v>3</v>
      </c>
    </row>
    <row r="73" spans="1:16" ht="12.75">
      <c r="A73" s="125"/>
      <c r="B73" s="17" t="str">
        <f>HYPERLINK("http://rucoecom.danfoss.com/online/index.html?cartCodes="&amp;C73,C73)</f>
        <v>065В4111</v>
      </c>
      <c r="C73" s="146" t="s">
        <v>445</v>
      </c>
      <c r="D73" s="125" t="s">
        <v>37</v>
      </c>
      <c r="E73" s="125">
        <v>40</v>
      </c>
      <c r="F73" s="125" t="s">
        <v>37</v>
      </c>
      <c r="G73" s="125" t="s">
        <v>37</v>
      </c>
      <c r="H73" s="125" t="s">
        <v>37</v>
      </c>
      <c r="I73" s="125">
        <v>3</v>
      </c>
      <c r="J73" s="125" t="s">
        <v>413</v>
      </c>
      <c r="K73" s="125"/>
      <c r="L73" s="108">
        <f>N73*курс!$A$1</f>
        <v>3132.616448</v>
      </c>
      <c r="M73" s="108">
        <f>L73*1.18</f>
        <v>3696.48740864</v>
      </c>
      <c r="N73" s="34">
        <v>51.354368</v>
      </c>
      <c r="O73" s="34">
        <v>60.602048</v>
      </c>
      <c r="P73" s="109">
        <v>3</v>
      </c>
    </row>
    <row r="74" spans="1:16" ht="12.75">
      <c r="A74" s="125"/>
      <c r="B74" s="17" t="str">
        <f>HYPERLINK("http://rucoecom.danfoss.com/online/index.html?cartCodes="&amp;C74,C74)</f>
        <v>065В4112</v>
      </c>
      <c r="C74" s="146" t="s">
        <v>446</v>
      </c>
      <c r="D74" s="125" t="s">
        <v>37</v>
      </c>
      <c r="E74" s="125">
        <v>50</v>
      </c>
      <c r="F74" s="125" t="s">
        <v>37</v>
      </c>
      <c r="G74" s="125" t="s">
        <v>37</v>
      </c>
      <c r="H74" s="125" t="s">
        <v>37</v>
      </c>
      <c r="I74" s="125">
        <v>3</v>
      </c>
      <c r="J74" s="125" t="s">
        <v>413</v>
      </c>
      <c r="K74" s="125"/>
      <c r="L74" s="108">
        <f>N74*курс!$A$1</f>
        <v>3808.2270720000006</v>
      </c>
      <c r="M74" s="108">
        <f>L74*1.18</f>
        <v>4493.7079449600005</v>
      </c>
      <c r="N74" s="34">
        <v>62.42995200000001</v>
      </c>
      <c r="O74" s="34">
        <v>73.667776</v>
      </c>
      <c r="P74" s="109">
        <v>3</v>
      </c>
    </row>
    <row r="75" spans="1:15" ht="12.7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7"/>
      <c r="O75" s="96"/>
    </row>
    <row r="76" spans="1:16" ht="18.75" customHeight="1">
      <c r="A76" s="98" t="s">
        <v>4</v>
      </c>
      <c r="B76" s="98" t="s">
        <v>5</v>
      </c>
      <c r="C76" s="98" t="s">
        <v>5</v>
      </c>
      <c r="D76" s="98" t="s">
        <v>447</v>
      </c>
      <c r="E76" s="98" t="s">
        <v>448</v>
      </c>
      <c r="F76" s="98" t="s">
        <v>449</v>
      </c>
      <c r="G76" s="98" t="s">
        <v>450</v>
      </c>
      <c r="H76" s="98" t="s">
        <v>8</v>
      </c>
      <c r="I76" s="98"/>
      <c r="J76" s="98" t="s">
        <v>9</v>
      </c>
      <c r="K76" s="98"/>
      <c r="L76" s="98" t="s">
        <v>10</v>
      </c>
      <c r="M76" s="98"/>
      <c r="N76" s="98" t="s">
        <v>11</v>
      </c>
      <c r="O76" s="98"/>
      <c r="P76" s="99"/>
    </row>
    <row r="77" spans="1:16" ht="18" customHeight="1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 t="s">
        <v>12</v>
      </c>
      <c r="M77" s="98" t="s">
        <v>13</v>
      </c>
      <c r="N77" s="98" t="s">
        <v>12</v>
      </c>
      <c r="O77" s="98" t="s">
        <v>13</v>
      </c>
      <c r="P77" s="99"/>
    </row>
    <row r="78" spans="1:16" ht="29.25" customHeight="1">
      <c r="A78" s="147" t="s">
        <v>451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8"/>
      <c r="M78" s="149"/>
      <c r="N78" s="150"/>
      <c r="O78" s="151"/>
      <c r="P78" s="99"/>
    </row>
    <row r="79" spans="1:16" ht="20.25" customHeight="1">
      <c r="A79" s="142"/>
      <c r="B79" s="17" t="str">
        <f>HYPERLINK("http://rucoecom.danfoss.com/online/index.html?cartCodes="&amp;C79,C79)</f>
        <v>065B3500</v>
      </c>
      <c r="C79" s="152" t="s">
        <v>452</v>
      </c>
      <c r="D79" s="142" t="s">
        <v>380</v>
      </c>
      <c r="E79" s="142">
        <v>65</v>
      </c>
      <c r="F79" s="142">
        <v>63</v>
      </c>
      <c r="G79" s="142">
        <v>150</v>
      </c>
      <c r="H79" s="142">
        <v>1</v>
      </c>
      <c r="I79" s="142"/>
      <c r="J79" s="142" t="s">
        <v>453</v>
      </c>
      <c r="K79" s="142"/>
      <c r="L79" s="108">
        <f>N79*курс!$A$1</f>
        <v>65336.29772800001</v>
      </c>
      <c r="M79" s="108">
        <f>L79*1.18</f>
        <v>77096.83131904001</v>
      </c>
      <c r="N79" s="153">
        <v>1071.0868480000001</v>
      </c>
      <c r="O79" s="153">
        <v>1263.882048</v>
      </c>
      <c r="P79" s="109">
        <v>1</v>
      </c>
    </row>
    <row r="80" spans="1:16" ht="14.25" customHeight="1">
      <c r="A80" s="142"/>
      <c r="B80" s="17" t="str">
        <f>HYPERLINK("http://rucoecom.danfoss.com/online/index.html?cartCodes="&amp;C80,C80)</f>
        <v>065B3501</v>
      </c>
      <c r="C80" s="152" t="s">
        <v>454</v>
      </c>
      <c r="D80" s="142" t="s">
        <v>380</v>
      </c>
      <c r="E80" s="142">
        <v>80</v>
      </c>
      <c r="F80" s="142">
        <v>100</v>
      </c>
      <c r="G80" s="142"/>
      <c r="H80" s="142">
        <v>1</v>
      </c>
      <c r="I80" s="142"/>
      <c r="J80" s="142" t="s">
        <v>453</v>
      </c>
      <c r="K80" s="142"/>
      <c r="L80" s="108">
        <f>N80*курс!$A$1</f>
        <v>77974.96678399999</v>
      </c>
      <c r="M80" s="108">
        <f>L80*1.18</f>
        <v>92010.46080511998</v>
      </c>
      <c r="N80" s="64">
        <v>1278.2781439999999</v>
      </c>
      <c r="O80" s="64">
        <v>1508.3658304</v>
      </c>
      <c r="P80" s="109">
        <v>1</v>
      </c>
    </row>
    <row r="81" spans="1:16" ht="14.25" customHeight="1">
      <c r="A81" s="142"/>
      <c r="B81" s="17" t="str">
        <f>HYPERLINK("http://rucoecom.danfoss.com/online/index.html?cartCodes="&amp;C81,C81)</f>
        <v>065B3502</v>
      </c>
      <c r="C81" s="152" t="s">
        <v>455</v>
      </c>
      <c r="D81" s="142" t="s">
        <v>380</v>
      </c>
      <c r="E81" s="142">
        <v>100</v>
      </c>
      <c r="F81" s="142">
        <v>160</v>
      </c>
      <c r="G81" s="142"/>
      <c r="H81" s="142">
        <v>1</v>
      </c>
      <c r="I81" s="142"/>
      <c r="J81" s="142" t="s">
        <v>453</v>
      </c>
      <c r="K81" s="142"/>
      <c r="L81" s="108">
        <f>N81*курс!$A$1</f>
        <v>122164.65198080003</v>
      </c>
      <c r="M81" s="108">
        <f>L81*1.18</f>
        <v>144154.28933734403</v>
      </c>
      <c r="N81" s="64">
        <v>2002.6992128000004</v>
      </c>
      <c r="O81" s="64">
        <v>2363.1726976000004</v>
      </c>
      <c r="P81" s="109">
        <v>1</v>
      </c>
    </row>
    <row r="82" spans="1:16" ht="14.25" customHeight="1">
      <c r="A82" s="142"/>
      <c r="B82" s="17" t="str">
        <f>HYPERLINK("http://rucoecom.danfoss.com/online/index.html?cartCodes="&amp;C82,C82)</f>
        <v>065B3503</v>
      </c>
      <c r="C82" s="152" t="s">
        <v>456</v>
      </c>
      <c r="D82" s="142" t="s">
        <v>380</v>
      </c>
      <c r="E82" s="142">
        <v>125</v>
      </c>
      <c r="F82" s="142">
        <v>250</v>
      </c>
      <c r="G82" s="142"/>
      <c r="H82" s="142">
        <v>1</v>
      </c>
      <c r="I82" s="142"/>
      <c r="J82" s="142" t="s">
        <v>453</v>
      </c>
      <c r="K82" s="142"/>
      <c r="L82" s="108">
        <f>N82*курс!$A$1</f>
        <v>134622.93827840002</v>
      </c>
      <c r="M82" s="108">
        <f>L82*1.18</f>
        <v>158855.067168512</v>
      </c>
      <c r="N82" s="64">
        <v>2206.9334144000004</v>
      </c>
      <c r="O82" s="64">
        <v>2604.1823808000004</v>
      </c>
      <c r="P82" s="109">
        <v>1</v>
      </c>
    </row>
    <row r="83" spans="1:16" ht="14.25" customHeight="1">
      <c r="A83" s="142"/>
      <c r="B83" s="17" t="str">
        <f>HYPERLINK("http://rucoecom.danfoss.com/online/index.html?cartCodes="&amp;C83,C83)</f>
        <v>065B3504</v>
      </c>
      <c r="C83" s="152" t="s">
        <v>457</v>
      </c>
      <c r="D83" s="142" t="s">
        <v>380</v>
      </c>
      <c r="E83" s="142">
        <v>150</v>
      </c>
      <c r="F83" s="142">
        <v>400</v>
      </c>
      <c r="G83" s="142"/>
      <c r="H83" s="142">
        <v>1</v>
      </c>
      <c r="I83" s="142"/>
      <c r="J83" s="142" t="s">
        <v>453</v>
      </c>
      <c r="K83" s="142"/>
      <c r="L83" s="108">
        <f>N83*курс!$A$1</f>
        <v>139700.31046399998</v>
      </c>
      <c r="M83" s="108">
        <f>L83*1.18</f>
        <v>164846.36634751997</v>
      </c>
      <c r="N83" s="64">
        <v>2290.169024</v>
      </c>
      <c r="O83" s="64">
        <v>2702.397068800001</v>
      </c>
      <c r="P83" s="109">
        <v>2</v>
      </c>
    </row>
    <row r="84" spans="1:16" ht="14.25" customHeight="1">
      <c r="A84" s="142"/>
      <c r="B84" s="17" t="str">
        <f>HYPERLINK("http://rucoecom.danfoss.com/online/index.html?cartCodes="&amp;C84,C84)</f>
        <v>065B3505</v>
      </c>
      <c r="C84" s="152" t="s">
        <v>458</v>
      </c>
      <c r="D84" s="142" t="s">
        <v>380</v>
      </c>
      <c r="E84" s="142">
        <v>200</v>
      </c>
      <c r="F84" s="142">
        <v>630</v>
      </c>
      <c r="G84" s="142"/>
      <c r="H84" s="142">
        <v>1</v>
      </c>
      <c r="I84" s="142"/>
      <c r="J84" s="142" t="s">
        <v>453</v>
      </c>
      <c r="K84" s="142"/>
      <c r="L84" s="108">
        <f>N84*курс!$A$1</f>
        <v>598756.8704</v>
      </c>
      <c r="M84" s="108">
        <f>L84*1.18</f>
        <v>706533.1070719999</v>
      </c>
      <c r="N84" s="64">
        <v>9815.6864</v>
      </c>
      <c r="O84" s="154">
        <v>11582.5112</v>
      </c>
      <c r="P84" s="109">
        <v>3</v>
      </c>
    </row>
    <row r="85" spans="1:16" ht="14.25" customHeight="1">
      <c r="A85" s="142"/>
      <c r="B85" s="17" t="str">
        <f>HYPERLINK("http://rucoecom.danfoss.com/online/index.html?cartCodes="&amp;C85,C85)</f>
        <v>065B3506</v>
      </c>
      <c r="C85" s="152" t="s">
        <v>459</v>
      </c>
      <c r="D85" s="142" t="s">
        <v>380</v>
      </c>
      <c r="E85" s="142">
        <v>250</v>
      </c>
      <c r="F85" s="142">
        <v>900</v>
      </c>
      <c r="G85" s="142"/>
      <c r="H85" s="142">
        <v>1</v>
      </c>
      <c r="I85" s="142"/>
      <c r="J85" s="142" t="s">
        <v>453</v>
      </c>
      <c r="K85" s="142"/>
      <c r="L85" s="108">
        <f>N85*курс!$A$1</f>
        <v>794067.0608</v>
      </c>
      <c r="M85" s="108">
        <f>L85*1.18</f>
        <v>936999.1317439999</v>
      </c>
      <c r="N85" s="154">
        <v>13017.4928</v>
      </c>
      <c r="O85" s="154">
        <v>15360.644</v>
      </c>
      <c r="P85" s="109">
        <v>3</v>
      </c>
    </row>
    <row r="86" spans="1:16" ht="39.75" customHeight="1">
      <c r="A86" s="155" t="s">
        <v>460</v>
      </c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0"/>
      <c r="M86" s="151"/>
      <c r="N86" s="150"/>
      <c r="O86" s="151"/>
      <c r="P86" s="104"/>
    </row>
    <row r="87" spans="1:16" ht="12.75">
      <c r="A87" s="105"/>
      <c r="B87" s="17" t="str">
        <f>HYPERLINK("http://rucoecom.danfoss.com/online/index.html?cartCodes="&amp;C87,C87)</f>
        <v>065B1510</v>
      </c>
      <c r="C87" s="106" t="s">
        <v>461</v>
      </c>
      <c r="D87" s="105" t="s">
        <v>462</v>
      </c>
      <c r="E87" s="105">
        <v>15</v>
      </c>
      <c r="F87" s="107">
        <v>0.4</v>
      </c>
      <c r="G87" s="105" t="s">
        <v>37</v>
      </c>
      <c r="H87" s="105">
        <v>1</v>
      </c>
      <c r="I87" s="105"/>
      <c r="J87" s="105" t="s">
        <v>362</v>
      </c>
      <c r="K87" s="105"/>
      <c r="L87" s="108">
        <f>N87*курс!$A$1</f>
        <v>33842.550144</v>
      </c>
      <c r="M87" s="108">
        <f>L87*1.18</f>
        <v>39934.209169919995</v>
      </c>
      <c r="N87" s="64">
        <v>554.7959040000001</v>
      </c>
      <c r="O87" s="64">
        <v>654.649216</v>
      </c>
      <c r="P87" s="109">
        <v>3</v>
      </c>
    </row>
    <row r="88" spans="1:16" ht="12.75">
      <c r="A88" s="105"/>
      <c r="B88" s="17" t="str">
        <f>HYPERLINK("http://rucoecom.danfoss.com/online/index.html?cartCodes="&amp;C88,C88)</f>
        <v>065B1511</v>
      </c>
      <c r="C88" s="106" t="s">
        <v>463</v>
      </c>
      <c r="D88" s="105" t="s">
        <v>462</v>
      </c>
      <c r="E88" s="105">
        <v>15</v>
      </c>
      <c r="F88" s="107">
        <v>0.63</v>
      </c>
      <c r="G88" s="105" t="s">
        <v>37</v>
      </c>
      <c r="H88" s="105">
        <v>1</v>
      </c>
      <c r="I88" s="105"/>
      <c r="J88" s="105" t="s">
        <v>362</v>
      </c>
      <c r="K88" s="105"/>
      <c r="L88" s="108">
        <f>N88*курс!$A$1</f>
        <v>33842.550144</v>
      </c>
      <c r="M88" s="108">
        <f>L88*1.18</f>
        <v>39934.209169919995</v>
      </c>
      <c r="N88" s="64">
        <v>554.7959040000001</v>
      </c>
      <c r="O88" s="64">
        <v>654.649216</v>
      </c>
      <c r="P88" s="109">
        <v>3</v>
      </c>
    </row>
    <row r="89" spans="1:16" ht="12.75">
      <c r="A89" s="105"/>
      <c r="B89" s="17" t="str">
        <f>HYPERLINK("http://rucoecom.danfoss.com/online/index.html?cartCodes="&amp;C89,C89)</f>
        <v>065B1512</v>
      </c>
      <c r="C89" s="106" t="s">
        <v>464</v>
      </c>
      <c r="D89" s="105" t="s">
        <v>462</v>
      </c>
      <c r="E89" s="105">
        <v>15</v>
      </c>
      <c r="F89" s="40">
        <v>1</v>
      </c>
      <c r="G89" s="105" t="s">
        <v>37</v>
      </c>
      <c r="H89" s="105">
        <v>1</v>
      </c>
      <c r="I89" s="105"/>
      <c r="J89" s="105" t="s">
        <v>362</v>
      </c>
      <c r="K89" s="105"/>
      <c r="L89" s="108">
        <f>N89*курс!$A$1</f>
        <v>33842.550144</v>
      </c>
      <c r="M89" s="108">
        <f>L89*1.18</f>
        <v>39934.209169919995</v>
      </c>
      <c r="N89" s="64">
        <v>554.7959040000001</v>
      </c>
      <c r="O89" s="64">
        <v>654.649216</v>
      </c>
      <c r="P89" s="109">
        <v>3</v>
      </c>
    </row>
    <row r="90" spans="1:16" ht="12.75">
      <c r="A90" s="105"/>
      <c r="B90" s="17" t="str">
        <f>HYPERLINK("http://rucoecom.danfoss.com/online/index.html?cartCodes="&amp;C90,C90)</f>
        <v>065B1513</v>
      </c>
      <c r="C90" s="106" t="s">
        <v>465</v>
      </c>
      <c r="D90" s="105" t="s">
        <v>462</v>
      </c>
      <c r="E90" s="105">
        <v>15</v>
      </c>
      <c r="F90" s="107">
        <v>1.6</v>
      </c>
      <c r="G90" s="105" t="s">
        <v>37</v>
      </c>
      <c r="H90" s="105">
        <v>1</v>
      </c>
      <c r="I90" s="105"/>
      <c r="J90" s="105" t="s">
        <v>362</v>
      </c>
      <c r="K90" s="105"/>
      <c r="L90" s="108">
        <f>N90*курс!$A$1</f>
        <v>33842.550144</v>
      </c>
      <c r="M90" s="108">
        <f>L90*1.18</f>
        <v>39934.209169919995</v>
      </c>
      <c r="N90" s="64">
        <v>554.7959040000001</v>
      </c>
      <c r="O90" s="64">
        <v>654.649216</v>
      </c>
      <c r="P90" s="109">
        <v>3</v>
      </c>
    </row>
    <row r="91" spans="1:16" ht="12.75">
      <c r="A91" s="105"/>
      <c r="B91" s="17" t="str">
        <f>HYPERLINK("http://rucoecom.danfoss.com/online/index.html?cartCodes="&amp;C91,C91)</f>
        <v>065B1514</v>
      </c>
      <c r="C91" s="106" t="s">
        <v>466</v>
      </c>
      <c r="D91" s="105" t="s">
        <v>462</v>
      </c>
      <c r="E91" s="105">
        <v>15</v>
      </c>
      <c r="F91" s="107">
        <v>2.5</v>
      </c>
      <c r="G91" s="105" t="s">
        <v>37</v>
      </c>
      <c r="H91" s="105">
        <v>1</v>
      </c>
      <c r="I91" s="105"/>
      <c r="J91" s="105" t="s">
        <v>362</v>
      </c>
      <c r="K91" s="105"/>
      <c r="L91" s="108">
        <f>N91*курс!$A$1</f>
        <v>38185.195776</v>
      </c>
      <c r="M91" s="108">
        <f>L91*1.18</f>
        <v>45058.53101568</v>
      </c>
      <c r="N91" s="64">
        <v>625.986816</v>
      </c>
      <c r="O91" s="64">
        <v>738.667904</v>
      </c>
      <c r="P91" s="109">
        <v>3</v>
      </c>
    </row>
    <row r="92" spans="1:16" ht="12.75">
      <c r="A92" s="105"/>
      <c r="B92" s="17" t="str">
        <f>HYPERLINK("http://rucoecom.danfoss.com/online/index.html?cartCodes="&amp;C92,C92)</f>
        <v>065B1515</v>
      </c>
      <c r="C92" s="106" t="s">
        <v>467</v>
      </c>
      <c r="D92" s="105" t="s">
        <v>462</v>
      </c>
      <c r="E92" s="105">
        <v>15</v>
      </c>
      <c r="F92" s="40">
        <v>4</v>
      </c>
      <c r="G92" s="105" t="s">
        <v>37</v>
      </c>
      <c r="H92" s="105">
        <v>1</v>
      </c>
      <c r="I92" s="105"/>
      <c r="J92" s="105" t="s">
        <v>362</v>
      </c>
      <c r="K92" s="105"/>
      <c r="L92" s="108">
        <f>N92*курс!$A$1</f>
        <v>40142.091392</v>
      </c>
      <c r="M92" s="108">
        <f>L92*1.18</f>
        <v>47367.66784256</v>
      </c>
      <c r="N92" s="64">
        <v>658.067072</v>
      </c>
      <c r="O92" s="64">
        <v>776.5239040000001</v>
      </c>
      <c r="P92" s="109">
        <v>2</v>
      </c>
    </row>
    <row r="93" spans="1:16" ht="12.75">
      <c r="A93" s="105"/>
      <c r="B93" s="17" t="str">
        <f>HYPERLINK("http://rucoecom.danfoss.com/online/index.html?cartCodes="&amp;C93,C93)</f>
        <v>065B1520</v>
      </c>
      <c r="C93" s="106" t="s">
        <v>468</v>
      </c>
      <c r="D93" s="105" t="s">
        <v>462</v>
      </c>
      <c r="E93" s="105">
        <v>20</v>
      </c>
      <c r="F93" s="107">
        <v>6.3</v>
      </c>
      <c r="G93" s="105" t="s">
        <v>37</v>
      </c>
      <c r="H93" s="105">
        <v>1</v>
      </c>
      <c r="I93" s="105"/>
      <c r="J93" s="105" t="s">
        <v>362</v>
      </c>
      <c r="K93" s="105"/>
      <c r="L93" s="108">
        <f>N93*курс!$A$1</f>
        <v>41775.036992</v>
      </c>
      <c r="M93" s="108">
        <f>L93*1.18</f>
        <v>49294.54365056</v>
      </c>
      <c r="N93" s="64">
        <v>684.836672</v>
      </c>
      <c r="O93" s="64">
        <v>808.1066240000001</v>
      </c>
      <c r="P93" s="109">
        <v>2</v>
      </c>
    </row>
    <row r="94" spans="1:16" ht="12.75">
      <c r="A94" s="105"/>
      <c r="B94" s="17" t="str">
        <f>HYPERLINK("http://rucoecom.danfoss.com/online/index.html?cartCodes="&amp;C94,C94)</f>
        <v>065B1525</v>
      </c>
      <c r="C94" s="106" t="s">
        <v>469</v>
      </c>
      <c r="D94" s="105" t="s">
        <v>462</v>
      </c>
      <c r="E94" s="105">
        <v>25</v>
      </c>
      <c r="F94" s="40">
        <v>10</v>
      </c>
      <c r="G94" s="105" t="s">
        <v>37</v>
      </c>
      <c r="H94" s="105">
        <v>1</v>
      </c>
      <c r="I94" s="105"/>
      <c r="J94" s="105" t="s">
        <v>362</v>
      </c>
      <c r="K94" s="105"/>
      <c r="L94" s="108">
        <f>N94*курс!$A$1</f>
        <v>41775.036992</v>
      </c>
      <c r="M94" s="108">
        <f>L94*1.18</f>
        <v>49294.54365056</v>
      </c>
      <c r="N94" s="64">
        <v>684.836672</v>
      </c>
      <c r="O94" s="64">
        <v>808.1066240000001</v>
      </c>
      <c r="P94" s="109">
        <v>1</v>
      </c>
    </row>
    <row r="95" spans="1:16" ht="12.75">
      <c r="A95" s="105"/>
      <c r="B95" s="17" t="str">
        <f>HYPERLINK("http://rucoecom.danfoss.com/online/index.html?cartCodes="&amp;C95,C95)</f>
        <v>065B1532</v>
      </c>
      <c r="C95" s="106" t="s">
        <v>470</v>
      </c>
      <c r="D95" s="105" t="s">
        <v>462</v>
      </c>
      <c r="E95" s="105">
        <v>32</v>
      </c>
      <c r="F95" s="40">
        <v>16</v>
      </c>
      <c r="G95" s="105" t="s">
        <v>37</v>
      </c>
      <c r="H95" s="105">
        <v>1</v>
      </c>
      <c r="I95" s="105"/>
      <c r="J95" s="105" t="s">
        <v>362</v>
      </c>
      <c r="K95" s="105"/>
      <c r="L95" s="108">
        <f>N95*курс!$A$1</f>
        <v>48611.63590400001</v>
      </c>
      <c r="M95" s="108">
        <f>L95*1.18</f>
        <v>57361.73036672001</v>
      </c>
      <c r="N95" s="64">
        <v>796.9120640000001</v>
      </c>
      <c r="O95" s="64">
        <v>940.3538560000001</v>
      </c>
      <c r="P95" s="109">
        <v>1</v>
      </c>
    </row>
    <row r="96" spans="1:16" ht="12.75">
      <c r="A96" s="105"/>
      <c r="B96" s="17" t="str">
        <f>HYPERLINK("http://rucoecom.danfoss.com/online/index.html?cartCodes="&amp;C96,C96)</f>
        <v>065B1540</v>
      </c>
      <c r="C96" s="106" t="s">
        <v>471</v>
      </c>
      <c r="D96" s="105" t="s">
        <v>462</v>
      </c>
      <c r="E96" s="105">
        <v>40</v>
      </c>
      <c r="F96" s="40">
        <v>25</v>
      </c>
      <c r="G96" s="105" t="s">
        <v>37</v>
      </c>
      <c r="H96" s="105">
        <v>1</v>
      </c>
      <c r="I96" s="105"/>
      <c r="J96" s="105" t="s">
        <v>362</v>
      </c>
      <c r="K96" s="105"/>
      <c r="L96" s="108">
        <f>N96*курс!$A$1</f>
        <v>55328.81536</v>
      </c>
      <c r="M96" s="108">
        <f>L96*1.18</f>
        <v>65288.0021248</v>
      </c>
      <c r="N96" s="64">
        <v>907.02976</v>
      </c>
      <c r="O96" s="64">
        <v>1070.29728</v>
      </c>
      <c r="P96" s="109">
        <v>1</v>
      </c>
    </row>
    <row r="97" spans="1:16" ht="12.75">
      <c r="A97" s="105"/>
      <c r="B97" s="17" t="str">
        <f>HYPERLINK("http://rucoecom.danfoss.com/online/index.html?cartCodes="&amp;C97,C97)</f>
        <v>065B1550</v>
      </c>
      <c r="C97" s="106" t="s">
        <v>472</v>
      </c>
      <c r="D97" s="105" t="s">
        <v>462</v>
      </c>
      <c r="E97" s="105">
        <v>50</v>
      </c>
      <c r="F97" s="40">
        <v>40</v>
      </c>
      <c r="G97" s="105" t="s">
        <v>37</v>
      </c>
      <c r="H97" s="105">
        <v>1</v>
      </c>
      <c r="I97" s="105"/>
      <c r="J97" s="105" t="s">
        <v>362</v>
      </c>
      <c r="K97" s="105"/>
      <c r="L97" s="108">
        <f>N97*курс!$A$1</f>
        <v>64883.691392</v>
      </c>
      <c r="M97" s="108">
        <f>L97*1.18</f>
        <v>76562.75584256</v>
      </c>
      <c r="N97" s="64">
        <v>1063.667072</v>
      </c>
      <c r="O97" s="64">
        <v>1255.131904</v>
      </c>
      <c r="P97" s="109">
        <v>1</v>
      </c>
    </row>
    <row r="98" spans="1:16" ht="12.75">
      <c r="A98" s="105"/>
      <c r="B98" s="17" t="str">
        <f>HYPERLINK("http://rucoecom.danfoss.com/online/index.html?cartCodes="&amp;C98,C98)</f>
        <v>065B3365</v>
      </c>
      <c r="C98" s="106" t="s">
        <v>473</v>
      </c>
      <c r="D98" s="105" t="s">
        <v>462</v>
      </c>
      <c r="E98" s="105">
        <v>65</v>
      </c>
      <c r="F98" s="40">
        <v>63</v>
      </c>
      <c r="G98" s="105" t="s">
        <v>37</v>
      </c>
      <c r="H98" s="105">
        <v>1</v>
      </c>
      <c r="I98" s="105"/>
      <c r="J98" s="105" t="s">
        <v>453</v>
      </c>
      <c r="K98" s="105"/>
      <c r="L98" s="108">
        <f>N98*курс!$A$1</f>
        <v>85685.76889600001</v>
      </c>
      <c r="M98" s="108">
        <f>L98*1.18</f>
        <v>101109.20729728001</v>
      </c>
      <c r="N98" s="64">
        <v>1404.6847360000002</v>
      </c>
      <c r="O98" s="64">
        <v>1657.5411840000002</v>
      </c>
      <c r="P98" s="109">
        <v>1</v>
      </c>
    </row>
    <row r="99" spans="1:16" ht="12.75">
      <c r="A99" s="105"/>
      <c r="B99" s="17" t="str">
        <f>HYPERLINK("http://rucoecom.danfoss.com/online/index.html?cartCodes="&amp;C99,C99)</f>
        <v>065B3380</v>
      </c>
      <c r="C99" s="106" t="s">
        <v>474</v>
      </c>
      <c r="D99" s="105" t="s">
        <v>462</v>
      </c>
      <c r="E99" s="105">
        <v>80</v>
      </c>
      <c r="F99" s="40">
        <v>100</v>
      </c>
      <c r="G99" s="105" t="s">
        <v>37</v>
      </c>
      <c r="H99" s="105">
        <v>1</v>
      </c>
      <c r="I99" s="105"/>
      <c r="J99" s="105" t="s">
        <v>453</v>
      </c>
      <c r="K99" s="105"/>
      <c r="L99" s="108">
        <f>N99*курс!$A$1</f>
        <v>107875.355328</v>
      </c>
      <c r="M99" s="108">
        <f>L99*1.18</f>
        <v>127292.91928704</v>
      </c>
      <c r="N99" s="64">
        <v>1768.448448</v>
      </c>
      <c r="O99" s="64">
        <v>2086.763328</v>
      </c>
      <c r="P99" s="109">
        <v>1</v>
      </c>
    </row>
    <row r="100" spans="1:16" ht="12.75">
      <c r="A100" s="105"/>
      <c r="B100" s="17" t="str">
        <f>HYPERLINK("http://rucoecom.danfoss.com/online/index.html?cartCodes="&amp;C100,C100)</f>
        <v>065B3400</v>
      </c>
      <c r="C100" s="106" t="s">
        <v>475</v>
      </c>
      <c r="D100" s="105" t="s">
        <v>462</v>
      </c>
      <c r="E100" s="105">
        <v>100</v>
      </c>
      <c r="F100" s="40">
        <v>145</v>
      </c>
      <c r="G100" s="105" t="s">
        <v>37</v>
      </c>
      <c r="H100" s="105">
        <v>1</v>
      </c>
      <c r="I100" s="105"/>
      <c r="J100" s="105" t="s">
        <v>453</v>
      </c>
      <c r="K100" s="105"/>
      <c r="L100" s="108">
        <f>N100*курс!$A$1</f>
        <v>133501.714944</v>
      </c>
      <c r="M100" s="108">
        <f>L100*1.18</f>
        <v>157532.02363392</v>
      </c>
      <c r="N100" s="64">
        <v>2188.552704</v>
      </c>
      <c r="O100" s="64">
        <v>2582.5038720000002</v>
      </c>
      <c r="P100" s="109">
        <v>2</v>
      </c>
    </row>
    <row r="101" spans="1:16" ht="12.75">
      <c r="A101" s="156"/>
      <c r="B101" s="156"/>
      <c r="C101" s="156"/>
      <c r="D101" s="156"/>
      <c r="E101" s="156"/>
      <c r="F101" s="156"/>
      <c r="G101" s="156"/>
      <c r="H101" s="156"/>
      <c r="J101" s="156"/>
      <c r="K101" s="156"/>
      <c r="M101" s="156"/>
      <c r="N101" s="97"/>
      <c r="O101" s="96"/>
      <c r="P101" s="156"/>
    </row>
    <row r="102" spans="1:16" ht="12.75">
      <c r="A102" s="157" t="s">
        <v>476</v>
      </c>
      <c r="B102" s="157"/>
      <c r="C102" s="157"/>
      <c r="D102" s="157"/>
      <c r="E102" s="157"/>
      <c r="F102" s="157"/>
      <c r="G102" s="157"/>
      <c r="H102" s="158"/>
      <c r="J102" s="158"/>
      <c r="K102" s="158"/>
      <c r="M102" s="96"/>
      <c r="N102" s="97"/>
      <c r="O102" s="96"/>
      <c r="P102" s="157"/>
    </row>
    <row r="103" spans="1:16" ht="24.75" customHeight="1">
      <c r="A103" s="98" t="s">
        <v>4</v>
      </c>
      <c r="B103" s="98" t="s">
        <v>5</v>
      </c>
      <c r="C103" s="98" t="s">
        <v>5</v>
      </c>
      <c r="D103" s="98" t="s">
        <v>447</v>
      </c>
      <c r="E103" s="98" t="s">
        <v>477</v>
      </c>
      <c r="F103" s="98" t="s">
        <v>478</v>
      </c>
      <c r="G103" s="98" t="s">
        <v>292</v>
      </c>
      <c r="H103" s="98" t="s">
        <v>8</v>
      </c>
      <c r="I103" s="98"/>
      <c r="J103" s="98" t="s">
        <v>9</v>
      </c>
      <c r="K103" s="98"/>
      <c r="L103" s="98" t="s">
        <v>10</v>
      </c>
      <c r="M103" s="98"/>
      <c r="N103" s="98" t="s">
        <v>11</v>
      </c>
      <c r="O103" s="98"/>
      <c r="P103" s="99"/>
    </row>
    <row r="104" spans="1:16" ht="21" customHeight="1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 t="s">
        <v>12</v>
      </c>
      <c r="M104" s="98" t="s">
        <v>13</v>
      </c>
      <c r="N104" s="98" t="s">
        <v>12</v>
      </c>
      <c r="O104" s="98" t="s">
        <v>13</v>
      </c>
      <c r="P104" s="99"/>
    </row>
    <row r="105" spans="1:16" s="138" customFormat="1" ht="73.5" customHeight="1">
      <c r="A105" s="159" t="s">
        <v>479</v>
      </c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48"/>
      <c r="M105" s="148"/>
      <c r="N105" s="150"/>
      <c r="O105" s="150"/>
      <c r="P105" s="151"/>
    </row>
    <row r="106" spans="1:16" ht="14.25" customHeight="1">
      <c r="A106" s="142"/>
      <c r="B106" s="17" t="str">
        <f>HYPERLINK("http://rucoecom.danfoss.com/online/index.html?cartCodes="&amp;C106,C106)</f>
        <v>065Z3351</v>
      </c>
      <c r="C106" s="152" t="s">
        <v>480</v>
      </c>
      <c r="D106" s="142" t="s">
        <v>481</v>
      </c>
      <c r="E106" s="142">
        <v>15</v>
      </c>
      <c r="F106" s="160">
        <v>0.63</v>
      </c>
      <c r="G106" s="142" t="s">
        <v>37</v>
      </c>
      <c r="H106" s="142">
        <v>4</v>
      </c>
      <c r="I106" s="142"/>
      <c r="J106" s="142" t="s">
        <v>413</v>
      </c>
      <c r="K106" s="142"/>
      <c r="L106" s="108">
        <f>N106*курс!$A$1</f>
        <v>41350.141248</v>
      </c>
      <c r="M106" s="108">
        <f>L106*1.18</f>
        <v>48793.16667264</v>
      </c>
      <c r="N106" s="64">
        <v>677.871168</v>
      </c>
      <c r="O106" s="64">
        <v>799.89728</v>
      </c>
      <c r="P106" s="109">
        <v>2</v>
      </c>
    </row>
    <row r="107" spans="1:16" ht="14.25" customHeight="1">
      <c r="A107" s="142"/>
      <c r="B107" s="17" t="str">
        <f>HYPERLINK("http://rucoecom.danfoss.com/online/index.html?cartCodes="&amp;C107,C107)</f>
        <v>065Z3352</v>
      </c>
      <c r="C107" s="152" t="s">
        <v>482</v>
      </c>
      <c r="D107" s="142" t="s">
        <v>481</v>
      </c>
      <c r="E107" s="142">
        <v>15</v>
      </c>
      <c r="F107" s="59">
        <v>1</v>
      </c>
      <c r="G107" s="142" t="s">
        <v>37</v>
      </c>
      <c r="H107" s="142">
        <v>4</v>
      </c>
      <c r="I107" s="142"/>
      <c r="J107" s="142" t="s">
        <v>413</v>
      </c>
      <c r="K107" s="142"/>
      <c r="L107" s="108">
        <f>N107*курс!$A$1</f>
        <v>41350.141248</v>
      </c>
      <c r="M107" s="108">
        <f>L107*1.18</f>
        <v>48793.16667264</v>
      </c>
      <c r="N107" s="64">
        <v>677.871168</v>
      </c>
      <c r="O107" s="64">
        <v>799.89728</v>
      </c>
      <c r="P107" s="109">
        <v>2</v>
      </c>
    </row>
    <row r="108" spans="1:16" ht="14.25" customHeight="1">
      <c r="A108" s="142"/>
      <c r="B108" s="17" t="str">
        <f>HYPERLINK("http://rucoecom.danfoss.com/online/index.html?cartCodes="&amp;C108,C108)</f>
        <v>065Z3353</v>
      </c>
      <c r="C108" s="152" t="s">
        <v>483</v>
      </c>
      <c r="D108" s="142" t="s">
        <v>481</v>
      </c>
      <c r="E108" s="142">
        <v>15</v>
      </c>
      <c r="F108" s="160">
        <v>1.6</v>
      </c>
      <c r="G108" s="142" t="s">
        <v>37</v>
      </c>
      <c r="H108" s="142">
        <v>4</v>
      </c>
      <c r="I108" s="142"/>
      <c r="J108" s="142" t="s">
        <v>413</v>
      </c>
      <c r="K108" s="142"/>
      <c r="L108" s="108">
        <f>N108*курс!$A$1</f>
        <v>41350.141248</v>
      </c>
      <c r="M108" s="108">
        <f>L108*1.18</f>
        <v>48793.16667264</v>
      </c>
      <c r="N108" s="64">
        <v>677.871168</v>
      </c>
      <c r="O108" s="64">
        <v>799.89728</v>
      </c>
      <c r="P108" s="109">
        <v>1</v>
      </c>
    </row>
    <row r="109" spans="1:16" ht="14.25" customHeight="1">
      <c r="A109" s="142"/>
      <c r="B109" s="17" t="str">
        <f>HYPERLINK("http://rucoecom.danfoss.com/online/index.html?cartCodes="&amp;C109,C109)</f>
        <v>065Z3354</v>
      </c>
      <c r="C109" s="152" t="s">
        <v>484</v>
      </c>
      <c r="D109" s="142" t="s">
        <v>481</v>
      </c>
      <c r="E109" s="142">
        <v>15</v>
      </c>
      <c r="F109" s="160">
        <v>2.5</v>
      </c>
      <c r="G109" s="142" t="s">
        <v>37</v>
      </c>
      <c r="H109" s="142">
        <v>4</v>
      </c>
      <c r="I109" s="142"/>
      <c r="J109" s="142" t="s">
        <v>413</v>
      </c>
      <c r="K109" s="142"/>
      <c r="L109" s="108">
        <f>N109*курс!$A$1</f>
        <v>41350.141248</v>
      </c>
      <c r="M109" s="108">
        <f>L109*1.18</f>
        <v>48793.16667264</v>
      </c>
      <c r="N109" s="64">
        <v>677.871168</v>
      </c>
      <c r="O109" s="64">
        <v>799.89728</v>
      </c>
      <c r="P109" s="109">
        <v>1</v>
      </c>
    </row>
    <row r="110" spans="1:16" ht="14.25" customHeight="1">
      <c r="A110" s="142"/>
      <c r="B110" s="17" t="str">
        <f>HYPERLINK("http://rucoecom.danfoss.com/online/index.html?cartCodes="&amp;C110,C110)</f>
        <v>065Z3355</v>
      </c>
      <c r="C110" s="152" t="s">
        <v>485</v>
      </c>
      <c r="D110" s="142" t="s">
        <v>481</v>
      </c>
      <c r="E110" s="142">
        <v>15</v>
      </c>
      <c r="F110" s="59">
        <v>4</v>
      </c>
      <c r="G110" s="142" t="s">
        <v>37</v>
      </c>
      <c r="H110" s="142">
        <v>4</v>
      </c>
      <c r="I110" s="142"/>
      <c r="J110" s="142" t="s">
        <v>413</v>
      </c>
      <c r="K110" s="142"/>
      <c r="L110" s="108">
        <f>N110*курс!$A$1</f>
        <v>41350.141248</v>
      </c>
      <c r="M110" s="108">
        <f>L110*1.18</f>
        <v>48793.16667264</v>
      </c>
      <c r="N110" s="64">
        <v>677.871168</v>
      </c>
      <c r="O110" s="64">
        <v>799.89728</v>
      </c>
      <c r="P110" s="109">
        <v>1</v>
      </c>
    </row>
    <row r="111" spans="1:16" ht="14.25" customHeight="1">
      <c r="A111" s="142"/>
      <c r="B111" s="17" t="str">
        <f>HYPERLINK("http://rucoecom.danfoss.com/online/index.html?cartCodes="&amp;C111,C111)</f>
        <v>065Z3356</v>
      </c>
      <c r="C111" s="152" t="s">
        <v>486</v>
      </c>
      <c r="D111" s="142" t="s">
        <v>481</v>
      </c>
      <c r="E111" s="142">
        <v>20</v>
      </c>
      <c r="F111" s="160">
        <v>6.3</v>
      </c>
      <c r="G111" s="142" t="s">
        <v>37</v>
      </c>
      <c r="H111" s="142">
        <v>1</v>
      </c>
      <c r="I111" s="142"/>
      <c r="J111" s="142" t="s">
        <v>413</v>
      </c>
      <c r="K111" s="142"/>
      <c r="L111" s="108">
        <f>N111*курс!$A$1</f>
        <v>46118.3424</v>
      </c>
      <c r="M111" s="108">
        <f>L111*1.18</f>
        <v>54419.644032</v>
      </c>
      <c r="N111" s="64">
        <v>756.0384</v>
      </c>
      <c r="O111" s="64">
        <v>892.1253120000001</v>
      </c>
      <c r="P111" s="109">
        <v>1</v>
      </c>
    </row>
    <row r="112" spans="1:16" ht="14.25" customHeight="1">
      <c r="A112" s="142"/>
      <c r="B112" s="17" t="str">
        <f>HYPERLINK("http://rucoecom.danfoss.com/online/index.html?cartCodes="&amp;C112,C112)</f>
        <v>065Z3357</v>
      </c>
      <c r="C112" s="152" t="s">
        <v>487</v>
      </c>
      <c r="D112" s="142" t="s">
        <v>481</v>
      </c>
      <c r="E112" s="142">
        <v>25</v>
      </c>
      <c r="F112" s="59">
        <v>10</v>
      </c>
      <c r="G112" s="142" t="s">
        <v>37</v>
      </c>
      <c r="H112" s="142">
        <v>1</v>
      </c>
      <c r="I112" s="142"/>
      <c r="J112" s="142" t="s">
        <v>413</v>
      </c>
      <c r="K112" s="142"/>
      <c r="L112" s="108">
        <f>N112*курс!$A$1</f>
        <v>51865.651136</v>
      </c>
      <c r="M112" s="108">
        <f>L112*1.18</f>
        <v>61201.468340479994</v>
      </c>
      <c r="N112" s="64">
        <v>850.256576</v>
      </c>
      <c r="O112" s="64">
        <v>1003.3029760000001</v>
      </c>
      <c r="P112" s="109">
        <v>1</v>
      </c>
    </row>
    <row r="113" spans="1:16" ht="14.25" customHeight="1">
      <c r="A113" s="142"/>
      <c r="B113" s="17" t="str">
        <f>HYPERLINK("http://rucoecom.danfoss.com/online/index.html?cartCodes="&amp;C113,C113)</f>
        <v>065Z3358</v>
      </c>
      <c r="C113" s="152" t="s">
        <v>488</v>
      </c>
      <c r="D113" s="142" t="s">
        <v>481</v>
      </c>
      <c r="E113" s="142">
        <v>32</v>
      </c>
      <c r="F113" s="59">
        <v>16</v>
      </c>
      <c r="G113" s="142" t="s">
        <v>37</v>
      </c>
      <c r="H113" s="142">
        <v>1</v>
      </c>
      <c r="I113" s="142"/>
      <c r="J113" s="142" t="s">
        <v>413</v>
      </c>
      <c r="K113" s="142"/>
      <c r="L113" s="108">
        <f>N113*курс!$A$1</f>
        <v>58049.73158400001</v>
      </c>
      <c r="M113" s="108">
        <f>L113*1.18</f>
        <v>68498.68326912001</v>
      </c>
      <c r="N113" s="64">
        <v>951.6349440000001</v>
      </c>
      <c r="O113" s="64">
        <v>1122.9279360000003</v>
      </c>
      <c r="P113" s="109">
        <v>1</v>
      </c>
    </row>
    <row r="114" spans="1:16" ht="14.25" customHeight="1">
      <c r="A114" s="142"/>
      <c r="B114" s="17" t="str">
        <f>HYPERLINK("http://rucoecom.danfoss.com/online/index.html?cartCodes="&amp;C114,C114)</f>
        <v>065Z3359</v>
      </c>
      <c r="C114" s="152" t="s">
        <v>489</v>
      </c>
      <c r="D114" s="142" t="s">
        <v>481</v>
      </c>
      <c r="E114" s="142">
        <v>40</v>
      </c>
      <c r="F114" s="59">
        <v>25</v>
      </c>
      <c r="G114" s="142" t="s">
        <v>37</v>
      </c>
      <c r="H114" s="142">
        <v>1</v>
      </c>
      <c r="I114" s="142"/>
      <c r="J114" s="142" t="s">
        <v>413</v>
      </c>
      <c r="K114" s="142"/>
      <c r="L114" s="108">
        <f>N114*курс!$A$1</f>
        <v>66180.151232</v>
      </c>
      <c r="M114" s="108">
        <f>L114*1.18</f>
        <v>78092.57845376</v>
      </c>
      <c r="N114" s="64">
        <v>1084.9205120000001</v>
      </c>
      <c r="O114" s="64">
        <v>1280.192576</v>
      </c>
      <c r="P114" s="109">
        <v>1</v>
      </c>
    </row>
    <row r="115" spans="1:16" ht="14.25" customHeight="1">
      <c r="A115" s="142"/>
      <c r="B115" s="17" t="str">
        <f>HYPERLINK("http://rucoecom.danfoss.com/online/index.html?cartCodes="&amp;C115,C115)</f>
        <v>065Z3360</v>
      </c>
      <c r="C115" s="152" t="s">
        <v>490</v>
      </c>
      <c r="D115" s="142" t="s">
        <v>481</v>
      </c>
      <c r="E115" s="142">
        <v>50</v>
      </c>
      <c r="F115" s="59">
        <v>38</v>
      </c>
      <c r="G115" s="142" t="s">
        <v>37</v>
      </c>
      <c r="H115" s="142">
        <v>1</v>
      </c>
      <c r="I115" s="142"/>
      <c r="J115" s="142" t="s">
        <v>413</v>
      </c>
      <c r="K115" s="142"/>
      <c r="L115" s="108">
        <f>N115*курс!$A$1</f>
        <v>76270.76537600001</v>
      </c>
      <c r="M115" s="108">
        <f>L115*1.18</f>
        <v>89999.50314368</v>
      </c>
      <c r="N115" s="64">
        <v>1250.3404160000002</v>
      </c>
      <c r="O115" s="64">
        <v>1475.3997439999998</v>
      </c>
      <c r="P115" s="109">
        <v>1</v>
      </c>
    </row>
    <row r="116" spans="1:16" ht="14.25" customHeight="1">
      <c r="A116" s="142"/>
      <c r="B116" s="17" t="str">
        <f>HYPERLINK("http://rucoecom.danfoss.com/online/index.html?cartCodes="&amp;C116,C116)</f>
        <v>065Z3361</v>
      </c>
      <c r="C116" s="152" t="s">
        <v>491</v>
      </c>
      <c r="D116" s="142" t="s">
        <v>481</v>
      </c>
      <c r="E116" s="142">
        <v>65</v>
      </c>
      <c r="F116" s="59">
        <v>63</v>
      </c>
      <c r="G116" s="142" t="s">
        <v>37</v>
      </c>
      <c r="H116" s="142">
        <v>1</v>
      </c>
      <c r="I116" s="142"/>
      <c r="J116" s="142" t="s">
        <v>453</v>
      </c>
      <c r="K116" s="142"/>
      <c r="L116" s="108">
        <f>N116*курс!$A$1</f>
        <v>127753.746432</v>
      </c>
      <c r="M116" s="108">
        <f>L116*1.18</f>
        <v>150749.42078975998</v>
      </c>
      <c r="N116" s="64">
        <v>2094.323712</v>
      </c>
      <c r="O116" s="64">
        <v>2471.29376</v>
      </c>
      <c r="P116" s="109">
        <v>1</v>
      </c>
    </row>
    <row r="117" spans="1:16" ht="14.25" customHeight="1">
      <c r="A117" s="142"/>
      <c r="B117" s="17" t="str">
        <f>HYPERLINK("http://rucoecom.danfoss.com/online/index.html?cartCodes="&amp;C117,C117)</f>
        <v>065Z3362</v>
      </c>
      <c r="C117" s="152" t="s">
        <v>492</v>
      </c>
      <c r="D117" s="142" t="s">
        <v>481</v>
      </c>
      <c r="E117" s="142">
        <v>80</v>
      </c>
      <c r="F117" s="59">
        <v>100</v>
      </c>
      <c r="G117" s="142" t="s">
        <v>37</v>
      </c>
      <c r="H117" s="142">
        <v>1</v>
      </c>
      <c r="I117" s="142"/>
      <c r="J117" s="142" t="s">
        <v>453</v>
      </c>
      <c r="K117" s="142"/>
      <c r="L117" s="108">
        <f>N117*курс!$A$1</f>
        <v>148010.84895999997</v>
      </c>
      <c r="M117" s="108">
        <f>L117*1.18</f>
        <v>174652.80177279995</v>
      </c>
      <c r="N117" s="64">
        <v>2426.4073599999997</v>
      </c>
      <c r="O117" s="64">
        <v>2863.146624</v>
      </c>
      <c r="P117" s="109">
        <v>1</v>
      </c>
    </row>
    <row r="118" spans="1:16" ht="14.25" customHeight="1">
      <c r="A118" s="142"/>
      <c r="B118" s="17" t="str">
        <f>HYPERLINK("http://rucoecom.danfoss.com/online/index.html?cartCodes="&amp;C118,C118)</f>
        <v>065Z3363</v>
      </c>
      <c r="C118" s="152" t="s">
        <v>493</v>
      </c>
      <c r="D118" s="142" t="s">
        <v>481</v>
      </c>
      <c r="E118" s="142">
        <v>100</v>
      </c>
      <c r="F118" s="59">
        <v>145</v>
      </c>
      <c r="G118" s="142" t="s">
        <v>37</v>
      </c>
      <c r="H118" s="142">
        <v>1</v>
      </c>
      <c r="I118" s="142"/>
      <c r="J118" s="142" t="s">
        <v>453</v>
      </c>
      <c r="K118" s="142"/>
      <c r="L118" s="108">
        <f>N118*курс!$A$1</f>
        <v>166286.64416</v>
      </c>
      <c r="M118" s="108">
        <f>L118*1.18</f>
        <v>196218.24010879998</v>
      </c>
      <c r="N118" s="64">
        <v>2726.01056</v>
      </c>
      <c r="O118" s="64">
        <v>3216.689216</v>
      </c>
      <c r="P118" s="109">
        <v>3</v>
      </c>
    </row>
    <row r="119" spans="1:16" ht="14.25" customHeight="1">
      <c r="A119" s="142"/>
      <c r="B119" s="17" t="str">
        <f>HYPERLINK("http://rucoecom.danfoss.com/online/index.html?cartCodes="&amp;C119,C119)</f>
        <v>065В3125</v>
      </c>
      <c r="C119" s="152" t="s">
        <v>494</v>
      </c>
      <c r="D119" s="142" t="s">
        <v>481</v>
      </c>
      <c r="E119" s="142">
        <v>125</v>
      </c>
      <c r="F119" s="59">
        <v>220</v>
      </c>
      <c r="G119" s="142" t="s">
        <v>37</v>
      </c>
      <c r="H119" s="142">
        <v>1</v>
      </c>
      <c r="I119" s="142"/>
      <c r="J119" s="142" t="s">
        <v>453</v>
      </c>
      <c r="K119" s="142"/>
      <c r="L119" s="108">
        <f>N119*курс!$A$1</f>
        <v>186543.08691200003</v>
      </c>
      <c r="M119" s="108">
        <f>L119*1.18</f>
        <v>220120.84255616003</v>
      </c>
      <c r="N119" s="64">
        <v>3058.0833920000005</v>
      </c>
      <c r="O119" s="64">
        <v>3608.5312640000006</v>
      </c>
      <c r="P119" s="109">
        <v>3</v>
      </c>
    </row>
    <row r="120" spans="1:16" ht="14.25" customHeight="1">
      <c r="A120" s="142"/>
      <c r="B120" s="17" t="str">
        <f>HYPERLINK("http://rucoecom.danfoss.com/online/index.html?cartCodes="&amp;C120,C120)</f>
        <v>065В3150</v>
      </c>
      <c r="C120" s="152" t="s">
        <v>495</v>
      </c>
      <c r="D120" s="142" t="s">
        <v>481</v>
      </c>
      <c r="E120" s="142">
        <v>150</v>
      </c>
      <c r="F120" s="59">
        <v>320</v>
      </c>
      <c r="G120" s="142" t="s">
        <v>37</v>
      </c>
      <c r="H120" s="142">
        <v>1</v>
      </c>
      <c r="I120" s="142"/>
      <c r="J120" s="142" t="s">
        <v>453</v>
      </c>
      <c r="K120" s="142"/>
      <c r="L120" s="108">
        <f>N120*курс!$A$1</f>
        <v>193043.85984</v>
      </c>
      <c r="M120" s="108">
        <f>L120*1.18</f>
        <v>227791.75461119998</v>
      </c>
      <c r="N120" s="64">
        <v>3164.65344</v>
      </c>
      <c r="O120" s="64">
        <v>3734.2888960000005</v>
      </c>
      <c r="P120" s="109">
        <v>3</v>
      </c>
    </row>
    <row r="121" spans="1:16" s="138" customFormat="1" ht="14.25" customHeight="1">
      <c r="A121" s="142"/>
      <c r="B121" s="17" t="str">
        <f>HYPERLINK("http://rucoecom.danfoss.com/online/index.html?cartCodes="&amp;C121,C121)</f>
        <v>065B4200</v>
      </c>
      <c r="C121" s="106" t="s">
        <v>496</v>
      </c>
      <c r="D121" s="142" t="s">
        <v>481</v>
      </c>
      <c r="E121" s="59">
        <v>200</v>
      </c>
      <c r="F121" s="59">
        <v>630</v>
      </c>
      <c r="G121" s="142" t="s">
        <v>37</v>
      </c>
      <c r="H121" s="142">
        <v>1</v>
      </c>
      <c r="I121" s="142"/>
      <c r="J121" s="142" t="s">
        <v>453</v>
      </c>
      <c r="K121" s="142"/>
      <c r="L121" s="108">
        <f>N121*курс!$A$1</f>
        <v>550525</v>
      </c>
      <c r="M121" s="108">
        <f>L121*1.18</f>
        <v>649619.5</v>
      </c>
      <c r="N121" s="49">
        <v>9025</v>
      </c>
      <c r="O121" s="49">
        <v>10649.5</v>
      </c>
      <c r="P121" s="161">
        <v>2</v>
      </c>
    </row>
    <row r="122" spans="1:16" s="138" customFormat="1" ht="14.25" customHeight="1">
      <c r="A122" s="142"/>
      <c r="B122" s="17" t="str">
        <f>HYPERLINK("http://rucoecom.danfoss.com/online/index.html?cartCodes="&amp;C122,C122)</f>
        <v>065B4250</v>
      </c>
      <c r="C122" s="106" t="s">
        <v>497</v>
      </c>
      <c r="D122" s="142" t="s">
        <v>481</v>
      </c>
      <c r="E122" s="59">
        <v>250</v>
      </c>
      <c r="F122" s="59">
        <v>1000</v>
      </c>
      <c r="G122" s="142" t="s">
        <v>37</v>
      </c>
      <c r="H122" s="142">
        <v>1</v>
      </c>
      <c r="I122" s="142"/>
      <c r="J122" s="142" t="s">
        <v>453</v>
      </c>
      <c r="K122" s="142"/>
      <c r="L122" s="108">
        <f>N122*курс!$A$1</f>
        <v>762500</v>
      </c>
      <c r="M122" s="108">
        <f>L122*1.18</f>
        <v>899750</v>
      </c>
      <c r="N122" s="49">
        <v>12500</v>
      </c>
      <c r="O122" s="49">
        <v>14750</v>
      </c>
      <c r="P122" s="161">
        <v>2</v>
      </c>
    </row>
    <row r="123" spans="1:16" s="138" customFormat="1" ht="14.25" customHeight="1">
      <c r="A123" s="142"/>
      <c r="B123" s="17" t="str">
        <f>HYPERLINK("http://rucoecom.danfoss.com/online/index.html?cartCodes="&amp;C123,C123)</f>
        <v>065B4300</v>
      </c>
      <c r="C123" s="106" t="s">
        <v>498</v>
      </c>
      <c r="D123" s="142" t="s">
        <v>481</v>
      </c>
      <c r="E123" s="59">
        <v>300</v>
      </c>
      <c r="F123" s="59">
        <v>1250</v>
      </c>
      <c r="G123" s="142" t="s">
        <v>37</v>
      </c>
      <c r="H123" s="142">
        <v>1</v>
      </c>
      <c r="I123" s="142"/>
      <c r="J123" s="142" t="s">
        <v>453</v>
      </c>
      <c r="K123" s="142"/>
      <c r="L123" s="108">
        <f>N123*курс!$A$1</f>
        <v>976000</v>
      </c>
      <c r="M123" s="108">
        <f>L123*1.18</f>
        <v>1151680</v>
      </c>
      <c r="N123" s="49">
        <v>16000</v>
      </c>
      <c r="O123" s="49">
        <v>18880</v>
      </c>
      <c r="P123" s="161">
        <v>3</v>
      </c>
    </row>
    <row r="124" spans="1:16" ht="43.5" customHeight="1">
      <c r="A124" s="162" t="s">
        <v>499</v>
      </c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50"/>
      <c r="M124" s="151"/>
      <c r="N124" s="163"/>
      <c r="O124" s="163"/>
      <c r="P124" s="104"/>
    </row>
    <row r="125" spans="1:16" ht="19.5" customHeight="1">
      <c r="A125" s="142"/>
      <c r="B125" s="17" t="str">
        <f>HYPERLINK("http://rucoecom.danfoss.com/online/index.html?cartCodes="&amp;C125,C125)</f>
        <v>065Z0211</v>
      </c>
      <c r="C125" s="152" t="s">
        <v>500</v>
      </c>
      <c r="D125" s="142" t="s">
        <v>501</v>
      </c>
      <c r="E125" s="142">
        <v>15</v>
      </c>
      <c r="F125" s="160">
        <v>0.63</v>
      </c>
      <c r="G125" s="142" t="s">
        <v>502</v>
      </c>
      <c r="H125" s="142">
        <v>1</v>
      </c>
      <c r="I125" s="142"/>
      <c r="J125" s="142" t="s">
        <v>413</v>
      </c>
      <c r="K125" s="142"/>
      <c r="L125" s="108">
        <f>N125*курс!$A$1</f>
        <v>19545.864</v>
      </c>
      <c r="M125" s="108">
        <f>L125*1.18</f>
        <v>23064.11952</v>
      </c>
      <c r="N125" s="34">
        <v>320.42400000000004</v>
      </c>
      <c r="O125" s="64">
        <v>378.105728</v>
      </c>
      <c r="P125" s="109">
        <v>3</v>
      </c>
    </row>
    <row r="126" spans="1:16" ht="19.5" customHeight="1">
      <c r="A126" s="142"/>
      <c r="B126" s="17" t="str">
        <f>HYPERLINK("http://rucoecom.danfoss.com/online/index.html?cartCodes="&amp;C126,C126)</f>
        <v>065Z0212</v>
      </c>
      <c r="C126" s="152" t="s">
        <v>503</v>
      </c>
      <c r="D126" s="142" t="s">
        <v>501</v>
      </c>
      <c r="E126" s="142">
        <v>15</v>
      </c>
      <c r="F126" s="59">
        <v>1</v>
      </c>
      <c r="G126" s="142" t="s">
        <v>502</v>
      </c>
      <c r="H126" s="142">
        <v>1</v>
      </c>
      <c r="I126" s="142"/>
      <c r="J126" s="142" t="s">
        <v>413</v>
      </c>
      <c r="K126" s="142"/>
      <c r="L126" s="108">
        <f>N126*курс!$A$1</f>
        <v>19545.864</v>
      </c>
      <c r="M126" s="108">
        <f>L126*1.18</f>
        <v>23064.11952</v>
      </c>
      <c r="N126" s="34">
        <v>320.42400000000004</v>
      </c>
      <c r="O126" s="64">
        <v>378.105728</v>
      </c>
      <c r="P126" s="109">
        <v>3</v>
      </c>
    </row>
    <row r="127" spans="1:16" ht="19.5" customHeight="1">
      <c r="A127" s="142"/>
      <c r="B127" s="17" t="str">
        <f>HYPERLINK("http://rucoecom.danfoss.com/online/index.html?cartCodes="&amp;C127,C127)</f>
        <v>065Z0213</v>
      </c>
      <c r="C127" s="152" t="s">
        <v>504</v>
      </c>
      <c r="D127" s="142" t="s">
        <v>501</v>
      </c>
      <c r="E127" s="142">
        <v>15</v>
      </c>
      <c r="F127" s="160">
        <v>1.6</v>
      </c>
      <c r="G127" s="142" t="s">
        <v>502</v>
      </c>
      <c r="H127" s="142">
        <v>1</v>
      </c>
      <c r="I127" s="142"/>
      <c r="J127" s="142" t="s">
        <v>413</v>
      </c>
      <c r="K127" s="142"/>
      <c r="L127" s="108">
        <f>N127*курс!$A$1</f>
        <v>19545.864</v>
      </c>
      <c r="M127" s="108">
        <f>L127*1.18</f>
        <v>23064.11952</v>
      </c>
      <c r="N127" s="34">
        <v>320.42400000000004</v>
      </c>
      <c r="O127" s="64">
        <v>378.105728</v>
      </c>
      <c r="P127" s="109">
        <v>2</v>
      </c>
    </row>
    <row r="128" spans="1:16" ht="19.5" customHeight="1">
      <c r="A128" s="142"/>
      <c r="B128" s="17" t="str">
        <f>HYPERLINK("http://rucoecom.danfoss.com/online/index.html?cartCodes="&amp;C128,C128)</f>
        <v>065Z0214</v>
      </c>
      <c r="C128" s="152" t="s">
        <v>505</v>
      </c>
      <c r="D128" s="142" t="s">
        <v>501</v>
      </c>
      <c r="E128" s="142">
        <v>15</v>
      </c>
      <c r="F128" s="160">
        <v>2.5</v>
      </c>
      <c r="G128" s="142" t="s">
        <v>502</v>
      </c>
      <c r="H128" s="142">
        <v>1</v>
      </c>
      <c r="I128" s="142"/>
      <c r="J128" s="142" t="s">
        <v>413</v>
      </c>
      <c r="K128" s="142"/>
      <c r="L128" s="108">
        <f>N128*курс!$A$1</f>
        <v>19545.864</v>
      </c>
      <c r="M128" s="108">
        <f>L128*1.18</f>
        <v>23064.11952</v>
      </c>
      <c r="N128" s="34">
        <v>320.42400000000004</v>
      </c>
      <c r="O128" s="64">
        <v>378.105728</v>
      </c>
      <c r="P128" s="109">
        <v>2</v>
      </c>
    </row>
    <row r="129" spans="1:16" ht="19.5" customHeight="1">
      <c r="A129" s="142"/>
      <c r="B129" s="17" t="str">
        <f>HYPERLINK("http://rucoecom.danfoss.com/online/index.html?cartCodes="&amp;C129,C129)</f>
        <v>065Z0215</v>
      </c>
      <c r="C129" s="152" t="s">
        <v>506</v>
      </c>
      <c r="D129" s="142" t="s">
        <v>501</v>
      </c>
      <c r="E129" s="142">
        <v>15</v>
      </c>
      <c r="F129" s="59">
        <v>4</v>
      </c>
      <c r="G129" s="142" t="s">
        <v>502</v>
      </c>
      <c r="H129" s="142">
        <v>1</v>
      </c>
      <c r="I129" s="142"/>
      <c r="J129" s="142" t="s">
        <v>413</v>
      </c>
      <c r="K129" s="142"/>
      <c r="L129" s="108">
        <f>N129*курс!$A$1</f>
        <v>19545.864</v>
      </c>
      <c r="M129" s="108">
        <f>L129*1.18</f>
        <v>23064.11952</v>
      </c>
      <c r="N129" s="34">
        <v>320.42400000000004</v>
      </c>
      <c r="O129" s="64">
        <v>378.105728</v>
      </c>
      <c r="P129" s="109">
        <v>2</v>
      </c>
    </row>
    <row r="130" spans="1:16" ht="19.5" customHeight="1">
      <c r="A130" s="142"/>
      <c r="B130" s="17" t="str">
        <f>HYPERLINK("http://rucoecom.danfoss.com/online/index.html?cartCodes="&amp;C130,C130)</f>
        <v>065Z0216</v>
      </c>
      <c r="C130" s="152" t="s">
        <v>507</v>
      </c>
      <c r="D130" s="142" t="s">
        <v>501</v>
      </c>
      <c r="E130" s="142">
        <v>20</v>
      </c>
      <c r="F130" s="160">
        <v>6.3</v>
      </c>
      <c r="G130" s="142" t="s">
        <v>508</v>
      </c>
      <c r="H130" s="142">
        <v>1</v>
      </c>
      <c r="I130" s="142"/>
      <c r="J130" s="142" t="s">
        <v>413</v>
      </c>
      <c r="K130" s="142"/>
      <c r="L130" s="108">
        <f>N130*курс!$A$1</f>
        <v>23461.63456</v>
      </c>
      <c r="M130" s="108">
        <f>L130*1.18</f>
        <v>27684.728780799996</v>
      </c>
      <c r="N130" s="34">
        <v>384.61696</v>
      </c>
      <c r="O130" s="64">
        <v>453.85017600000003</v>
      </c>
      <c r="P130" s="109">
        <v>1</v>
      </c>
    </row>
    <row r="131" spans="1:16" ht="19.5" customHeight="1">
      <c r="A131" s="142"/>
      <c r="B131" s="17" t="str">
        <f>HYPERLINK("http://rucoecom.danfoss.com/online/index.html?cartCodes="&amp;C131,C131)</f>
        <v>065Z0217</v>
      </c>
      <c r="C131" s="152" t="s">
        <v>509</v>
      </c>
      <c r="D131" s="142" t="s">
        <v>501</v>
      </c>
      <c r="E131" s="142">
        <v>25</v>
      </c>
      <c r="F131" s="59">
        <v>10</v>
      </c>
      <c r="G131" s="142" t="s">
        <v>510</v>
      </c>
      <c r="H131" s="142">
        <v>1</v>
      </c>
      <c r="I131" s="142"/>
      <c r="J131" s="142" t="s">
        <v>413</v>
      </c>
      <c r="K131" s="142"/>
      <c r="L131" s="108">
        <f>N131*курс!$A$1</f>
        <v>25556.423360000004</v>
      </c>
      <c r="M131" s="108">
        <f>L131*1.18</f>
        <v>30156.579564800002</v>
      </c>
      <c r="N131" s="34">
        <v>418.95776000000006</v>
      </c>
      <c r="O131" s="64">
        <v>494.366912</v>
      </c>
      <c r="P131" s="109">
        <v>1</v>
      </c>
    </row>
    <row r="132" spans="1:16" ht="19.5" customHeight="1">
      <c r="A132" s="142"/>
      <c r="B132" s="17" t="str">
        <f>HYPERLINK("http://rucoecom.danfoss.com/online/index.html?cartCodes="&amp;C132,C132)</f>
        <v>065Z0218</v>
      </c>
      <c r="C132" s="152" t="s">
        <v>511</v>
      </c>
      <c r="D132" s="142" t="s">
        <v>501</v>
      </c>
      <c r="E132" s="142">
        <v>32</v>
      </c>
      <c r="F132" s="59">
        <v>16</v>
      </c>
      <c r="G132" s="142" t="s">
        <v>512</v>
      </c>
      <c r="H132" s="142">
        <v>1</v>
      </c>
      <c r="I132" s="142"/>
      <c r="J132" s="142" t="s">
        <v>413</v>
      </c>
      <c r="K132" s="142"/>
      <c r="L132" s="108">
        <f>N132*курс!$A$1</f>
        <v>35746.003904</v>
      </c>
      <c r="M132" s="108">
        <f>L132*1.18</f>
        <v>42180.28460671999</v>
      </c>
      <c r="N132" s="34">
        <v>586.000064</v>
      </c>
      <c r="O132" s="64">
        <v>691.477696</v>
      </c>
      <c r="P132" s="109">
        <v>1</v>
      </c>
    </row>
    <row r="133" spans="1:16" ht="19.5" customHeight="1">
      <c r="A133" s="142"/>
      <c r="B133" s="17" t="str">
        <f>HYPERLINK("http://rucoecom.danfoss.com/online/index.html?cartCodes="&amp;C133,C133)</f>
        <v>065Z0219</v>
      </c>
      <c r="C133" s="152" t="s">
        <v>513</v>
      </c>
      <c r="D133" s="142" t="s">
        <v>501</v>
      </c>
      <c r="E133" s="142">
        <v>40</v>
      </c>
      <c r="F133" s="59">
        <v>25</v>
      </c>
      <c r="G133" s="142" t="s">
        <v>514</v>
      </c>
      <c r="H133" s="142">
        <v>1</v>
      </c>
      <c r="I133" s="142"/>
      <c r="J133" s="142" t="s">
        <v>413</v>
      </c>
      <c r="K133" s="142"/>
      <c r="L133" s="108">
        <f>N133*курс!$A$1</f>
        <v>45197.954880000005</v>
      </c>
      <c r="M133" s="108">
        <f>L133*1.18</f>
        <v>53333.5867584</v>
      </c>
      <c r="N133" s="34">
        <v>740.9500800000001</v>
      </c>
      <c r="O133" s="64">
        <v>874.3221760000001</v>
      </c>
      <c r="P133" s="109">
        <v>1</v>
      </c>
    </row>
    <row r="134" spans="1:16" ht="19.5" customHeight="1">
      <c r="A134" s="142"/>
      <c r="B134" s="17" t="str">
        <f>HYPERLINK("http://rucoecom.danfoss.com/online/index.html?cartCodes="&amp;C134,C134)</f>
        <v>065Z0220</v>
      </c>
      <c r="C134" s="152" t="s">
        <v>515</v>
      </c>
      <c r="D134" s="142" t="s">
        <v>501</v>
      </c>
      <c r="E134" s="142">
        <v>50</v>
      </c>
      <c r="F134" s="59">
        <v>40</v>
      </c>
      <c r="G134" s="142" t="s">
        <v>516</v>
      </c>
      <c r="H134" s="142">
        <v>1</v>
      </c>
      <c r="I134" s="142"/>
      <c r="J134" s="142" t="s">
        <v>413</v>
      </c>
      <c r="K134" s="142"/>
      <c r="L134" s="108">
        <f>N134*курс!$A$1</f>
        <v>47650.34227200001</v>
      </c>
      <c r="M134" s="108">
        <f>L134*1.18</f>
        <v>56227.40388096001</v>
      </c>
      <c r="N134" s="34">
        <v>781.1531520000001</v>
      </c>
      <c r="O134" s="64">
        <v>921.761152</v>
      </c>
      <c r="P134" s="109">
        <v>2</v>
      </c>
    </row>
    <row r="135" spans="1:16" ht="41.25" customHeight="1">
      <c r="A135" s="159" t="s">
        <v>517</v>
      </c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0"/>
      <c r="M135" s="151"/>
      <c r="N135" s="163"/>
      <c r="O135" s="163"/>
      <c r="P135" s="104"/>
    </row>
    <row r="136" spans="1:16" ht="19.5" customHeight="1">
      <c r="A136" s="142"/>
      <c r="B136" s="17" t="str">
        <f>HYPERLINK("http://rucoecom.danfoss.com/online/index.html?cartCodes="&amp;C136,C136)</f>
        <v>065Z0111</v>
      </c>
      <c r="C136" s="152" t="s">
        <v>518</v>
      </c>
      <c r="D136" s="142" t="s">
        <v>519</v>
      </c>
      <c r="E136" s="142">
        <v>15</v>
      </c>
      <c r="F136" s="160">
        <v>0.63</v>
      </c>
      <c r="G136" s="142" t="s">
        <v>412</v>
      </c>
      <c r="H136" s="142">
        <v>1</v>
      </c>
      <c r="I136" s="142"/>
      <c r="J136" s="142" t="s">
        <v>413</v>
      </c>
      <c r="K136" s="142"/>
      <c r="L136" s="108">
        <f>N136*курс!$A$1</f>
        <v>13888.2848</v>
      </c>
      <c r="M136" s="108">
        <f>L136*1.18</f>
        <v>16388.176064</v>
      </c>
      <c r="N136" s="64">
        <v>227.6768</v>
      </c>
      <c r="O136" s="64">
        <v>268.66944</v>
      </c>
      <c r="P136" s="109">
        <v>1</v>
      </c>
    </row>
    <row r="137" spans="1:16" ht="19.5" customHeight="1">
      <c r="A137" s="142"/>
      <c r="B137" s="17" t="str">
        <f>HYPERLINK("http://rucoecom.danfoss.com/online/index.html?cartCodes="&amp;C137,C137)</f>
        <v>065Z0112</v>
      </c>
      <c r="C137" s="152" t="s">
        <v>520</v>
      </c>
      <c r="D137" s="142" t="s">
        <v>519</v>
      </c>
      <c r="E137" s="142">
        <v>15</v>
      </c>
      <c r="F137" s="59">
        <v>1</v>
      </c>
      <c r="G137" s="142" t="s">
        <v>412</v>
      </c>
      <c r="H137" s="142">
        <v>1</v>
      </c>
      <c r="I137" s="142"/>
      <c r="J137" s="142" t="s">
        <v>413</v>
      </c>
      <c r="K137" s="142"/>
      <c r="L137" s="108">
        <f>N137*курс!$A$1</f>
        <v>13888.2848</v>
      </c>
      <c r="M137" s="108">
        <f>L137*1.18</f>
        <v>16388.176064</v>
      </c>
      <c r="N137" s="64">
        <v>227.6768</v>
      </c>
      <c r="O137" s="64">
        <v>268.66944</v>
      </c>
      <c r="P137" s="109">
        <v>1</v>
      </c>
    </row>
    <row r="138" spans="1:16" ht="19.5" customHeight="1">
      <c r="A138" s="142"/>
      <c r="B138" s="17" t="str">
        <f>HYPERLINK("http://rucoecom.danfoss.com/online/index.html?cartCodes="&amp;C138,C138)</f>
        <v>065Z0113</v>
      </c>
      <c r="C138" s="152" t="s">
        <v>521</v>
      </c>
      <c r="D138" s="142" t="s">
        <v>519</v>
      </c>
      <c r="E138" s="142">
        <v>15</v>
      </c>
      <c r="F138" s="160">
        <v>1.6</v>
      </c>
      <c r="G138" s="142" t="s">
        <v>412</v>
      </c>
      <c r="H138" s="142">
        <v>1</v>
      </c>
      <c r="I138" s="142"/>
      <c r="J138" s="142" t="s">
        <v>413</v>
      </c>
      <c r="K138" s="142"/>
      <c r="L138" s="108">
        <f>N138*курс!$A$1</f>
        <v>13888.2848</v>
      </c>
      <c r="M138" s="108">
        <f>L138*1.18</f>
        <v>16388.176064</v>
      </c>
      <c r="N138" s="64">
        <v>227.6768</v>
      </c>
      <c r="O138" s="64">
        <v>268.66944</v>
      </c>
      <c r="P138" s="109">
        <v>1</v>
      </c>
    </row>
    <row r="139" spans="1:16" ht="19.5" customHeight="1">
      <c r="A139" s="142"/>
      <c r="B139" s="17" t="str">
        <f>HYPERLINK("http://rucoecom.danfoss.com/online/index.html?cartCodes="&amp;C139,C139)</f>
        <v>065Z0114</v>
      </c>
      <c r="C139" s="152" t="s">
        <v>522</v>
      </c>
      <c r="D139" s="142" t="s">
        <v>519</v>
      </c>
      <c r="E139" s="142">
        <v>15</v>
      </c>
      <c r="F139" s="160">
        <v>2.5</v>
      </c>
      <c r="G139" s="142" t="s">
        <v>412</v>
      </c>
      <c r="H139" s="142">
        <v>1</v>
      </c>
      <c r="I139" s="142"/>
      <c r="J139" s="142" t="s">
        <v>413</v>
      </c>
      <c r="K139" s="142"/>
      <c r="L139" s="108">
        <f>N139*курс!$A$1</f>
        <v>13888.2848</v>
      </c>
      <c r="M139" s="108">
        <f>L139*1.18</f>
        <v>16388.176064</v>
      </c>
      <c r="N139" s="64">
        <v>227.6768</v>
      </c>
      <c r="O139" s="64">
        <v>268.66944</v>
      </c>
      <c r="P139" s="109">
        <v>1</v>
      </c>
    </row>
    <row r="140" spans="1:16" ht="19.5" customHeight="1">
      <c r="A140" s="142"/>
      <c r="B140" s="17" t="str">
        <f>HYPERLINK("http://rucoecom.danfoss.com/online/index.html?cartCodes="&amp;C140,C140)</f>
        <v>065Z0115</v>
      </c>
      <c r="C140" s="152" t="s">
        <v>523</v>
      </c>
      <c r="D140" s="142" t="s">
        <v>519</v>
      </c>
      <c r="E140" s="142">
        <v>15</v>
      </c>
      <c r="F140" s="59">
        <v>4</v>
      </c>
      <c r="G140" s="142" t="s">
        <v>412</v>
      </c>
      <c r="H140" s="142">
        <v>1</v>
      </c>
      <c r="I140" s="142"/>
      <c r="J140" s="142" t="s">
        <v>413</v>
      </c>
      <c r="K140" s="142"/>
      <c r="L140" s="108">
        <f>N140*курс!$A$1</f>
        <v>13888.2848</v>
      </c>
      <c r="M140" s="108">
        <f>L140*1.18</f>
        <v>16388.176064</v>
      </c>
      <c r="N140" s="64">
        <v>227.6768</v>
      </c>
      <c r="O140" s="64">
        <v>268.66944</v>
      </c>
      <c r="P140" s="109">
        <v>1</v>
      </c>
    </row>
    <row r="141" spans="1:16" ht="19.5" customHeight="1">
      <c r="A141" s="142"/>
      <c r="B141" s="17" t="str">
        <f>HYPERLINK("http://rucoecom.danfoss.com/online/index.html?cartCodes="&amp;C141,C141)</f>
        <v>065Z0116</v>
      </c>
      <c r="C141" s="152" t="s">
        <v>524</v>
      </c>
      <c r="D141" s="142" t="s">
        <v>519</v>
      </c>
      <c r="E141" s="142">
        <v>20</v>
      </c>
      <c r="F141" s="160">
        <v>6.3</v>
      </c>
      <c r="G141" s="142" t="s">
        <v>419</v>
      </c>
      <c r="H141" s="142">
        <v>1</v>
      </c>
      <c r="I141" s="142"/>
      <c r="J141" s="142" t="s">
        <v>413</v>
      </c>
      <c r="K141" s="142"/>
      <c r="L141" s="108">
        <f>N141*курс!$A$1</f>
        <v>13888.2848</v>
      </c>
      <c r="M141" s="108">
        <f>L141*1.18</f>
        <v>16388.176064</v>
      </c>
      <c r="N141" s="64">
        <v>227.6768</v>
      </c>
      <c r="O141" s="64">
        <v>268.66944</v>
      </c>
      <c r="P141" s="109">
        <v>1</v>
      </c>
    </row>
    <row r="142" spans="1:16" ht="19.5" customHeight="1">
      <c r="A142" s="142"/>
      <c r="B142" s="17" t="str">
        <f>HYPERLINK("http://rucoecom.danfoss.com/online/index.html?cartCodes="&amp;C142,C142)</f>
        <v>065Z0117</v>
      </c>
      <c r="C142" s="152" t="s">
        <v>525</v>
      </c>
      <c r="D142" s="142" t="s">
        <v>519</v>
      </c>
      <c r="E142" s="142">
        <v>25</v>
      </c>
      <c r="F142" s="59">
        <v>10</v>
      </c>
      <c r="G142" s="142" t="s">
        <v>421</v>
      </c>
      <c r="H142" s="142">
        <v>1</v>
      </c>
      <c r="I142" s="142"/>
      <c r="J142" s="142" t="s">
        <v>413</v>
      </c>
      <c r="K142" s="142"/>
      <c r="L142" s="108">
        <f>N142*курс!$A$1</f>
        <v>16531.347456</v>
      </c>
      <c r="M142" s="108">
        <f>L142*1.18</f>
        <v>19506.98999808</v>
      </c>
      <c r="N142" s="64">
        <v>271.005696</v>
      </c>
      <c r="O142" s="64">
        <v>319.7858560000001</v>
      </c>
      <c r="P142" s="109">
        <v>1</v>
      </c>
    </row>
    <row r="143" spans="1:16" ht="19.5" customHeight="1">
      <c r="A143" s="142"/>
      <c r="B143" s="17" t="str">
        <f>HYPERLINK("http://rucoecom.danfoss.com/online/index.html?cartCodes="&amp;C143,C143)</f>
        <v>065Z0118</v>
      </c>
      <c r="C143" s="152" t="s">
        <v>526</v>
      </c>
      <c r="D143" s="142" t="s">
        <v>519</v>
      </c>
      <c r="E143" s="142">
        <v>32</v>
      </c>
      <c r="F143" s="59">
        <v>16</v>
      </c>
      <c r="G143" s="142" t="s">
        <v>423</v>
      </c>
      <c r="H143" s="142">
        <v>1</v>
      </c>
      <c r="I143" s="142"/>
      <c r="J143" s="142" t="s">
        <v>413</v>
      </c>
      <c r="K143" s="142"/>
      <c r="L143" s="108">
        <f>N143*курс!$A$1</f>
        <v>25068.189120000003</v>
      </c>
      <c r="M143" s="108">
        <f>L143*1.18</f>
        <v>29580.4631616</v>
      </c>
      <c r="N143" s="64">
        <v>410.95392000000004</v>
      </c>
      <c r="O143" s="64">
        <v>484.924544</v>
      </c>
      <c r="P143" s="109">
        <v>1</v>
      </c>
    </row>
    <row r="144" spans="1:16" ht="19.5" customHeight="1">
      <c r="A144" s="142"/>
      <c r="B144" s="17" t="str">
        <f>HYPERLINK("http://rucoecom.danfoss.com/online/index.html?cartCodes="&amp;C144,C144)</f>
        <v>065Z0119</v>
      </c>
      <c r="C144" s="152" t="s">
        <v>527</v>
      </c>
      <c r="D144" s="142" t="s">
        <v>519</v>
      </c>
      <c r="E144" s="142">
        <v>40</v>
      </c>
      <c r="F144" s="59">
        <v>25</v>
      </c>
      <c r="G144" s="142" t="s">
        <v>425</v>
      </c>
      <c r="H144" s="142">
        <v>1</v>
      </c>
      <c r="I144" s="142"/>
      <c r="J144" s="142" t="s">
        <v>413</v>
      </c>
      <c r="K144" s="142"/>
      <c r="L144" s="108">
        <f>N144*курс!$A$1</f>
        <v>32011.671744000003</v>
      </c>
      <c r="M144" s="108">
        <f>L144*1.18</f>
        <v>37773.77265792</v>
      </c>
      <c r="N144" s="64">
        <v>524.781504</v>
      </c>
      <c r="O144" s="64">
        <v>619.248448</v>
      </c>
      <c r="P144" s="109">
        <v>1</v>
      </c>
    </row>
    <row r="145" spans="1:16" ht="19.5" customHeight="1">
      <c r="A145" s="142"/>
      <c r="B145" s="17" t="str">
        <f>HYPERLINK("http://rucoecom.danfoss.com/online/index.html?cartCodes="&amp;C145,C145)</f>
        <v>065Z0120</v>
      </c>
      <c r="C145" s="152" t="s">
        <v>528</v>
      </c>
      <c r="D145" s="142" t="s">
        <v>519</v>
      </c>
      <c r="E145" s="142">
        <v>50</v>
      </c>
      <c r="F145" s="59">
        <v>40</v>
      </c>
      <c r="G145" s="19" t="s">
        <v>529</v>
      </c>
      <c r="H145" s="142">
        <v>1</v>
      </c>
      <c r="I145" s="142"/>
      <c r="J145" s="142" t="s">
        <v>413</v>
      </c>
      <c r="K145" s="142"/>
      <c r="L145" s="108">
        <f>N145*курс!$A$1</f>
        <v>35039.383808000006</v>
      </c>
      <c r="M145" s="108">
        <f>L145*1.18</f>
        <v>41346.472893440005</v>
      </c>
      <c r="N145" s="64">
        <v>574.4161280000001</v>
      </c>
      <c r="O145" s="64">
        <v>677.806272</v>
      </c>
      <c r="P145" s="109">
        <v>1</v>
      </c>
    </row>
    <row r="146" spans="1:16" ht="17.25" customHeight="1">
      <c r="A146" s="164" t="s">
        <v>530</v>
      </c>
      <c r="B146" s="148"/>
      <c r="C146" s="148"/>
      <c r="D146" s="148"/>
      <c r="E146" s="148"/>
      <c r="F146" s="148"/>
      <c r="G146" s="148"/>
      <c r="H146" s="165"/>
      <c r="J146" s="165"/>
      <c r="L146" s="148"/>
      <c r="M146" s="149"/>
      <c r="N146" s="148"/>
      <c r="O146" s="149"/>
      <c r="P146" s="104"/>
    </row>
    <row r="147" spans="1:16" ht="12.75">
      <c r="A147" s="105"/>
      <c r="B147" s="17" t="str">
        <f>HYPERLINK("http://rucoecom.danfoss.com/online/index.html?cartCodes="&amp;C147,C147)</f>
        <v>065B4107</v>
      </c>
      <c r="C147" s="166" t="s">
        <v>531</v>
      </c>
      <c r="D147" s="105" t="s">
        <v>37</v>
      </c>
      <c r="E147" s="105">
        <v>15</v>
      </c>
      <c r="F147" s="105" t="s">
        <v>37</v>
      </c>
      <c r="G147" s="105" t="s">
        <v>37</v>
      </c>
      <c r="H147" s="105">
        <v>3</v>
      </c>
      <c r="I147" s="105"/>
      <c r="J147" s="105" t="s">
        <v>413</v>
      </c>
      <c r="K147" s="105"/>
      <c r="L147" s="108">
        <f>N147*курс!$A$1</f>
        <v>1180.3392640000002</v>
      </c>
      <c r="M147" s="108">
        <f>L147*1.18</f>
        <v>1392.80033152</v>
      </c>
      <c r="N147" s="64">
        <v>19.349824</v>
      </c>
      <c r="O147" s="64">
        <v>22.843392</v>
      </c>
      <c r="P147" s="109">
        <v>1</v>
      </c>
    </row>
    <row r="148" spans="1:16" ht="12.75">
      <c r="A148" s="105"/>
      <c r="B148" s="17" t="str">
        <f>HYPERLINK("http://rucoecom.danfoss.com/online/index.html?cartCodes="&amp;C148,C148)</f>
        <v>065B4108</v>
      </c>
      <c r="C148" s="166" t="s">
        <v>532</v>
      </c>
      <c r="D148" s="105" t="s">
        <v>37</v>
      </c>
      <c r="E148" s="105">
        <v>20</v>
      </c>
      <c r="F148" s="105" t="s">
        <v>37</v>
      </c>
      <c r="G148" s="105" t="s">
        <v>37</v>
      </c>
      <c r="H148" s="105">
        <v>3</v>
      </c>
      <c r="I148" s="105"/>
      <c r="J148" s="105" t="s">
        <v>413</v>
      </c>
      <c r="K148" s="105"/>
      <c r="L148" s="108">
        <f>N148*курс!$A$1</f>
        <v>1540.57696</v>
      </c>
      <c r="M148" s="108">
        <f>L148*1.18</f>
        <v>1817.8808128</v>
      </c>
      <c r="N148" s="64">
        <v>25.255360000000003</v>
      </c>
      <c r="O148" s="64">
        <v>29.798080000000002</v>
      </c>
      <c r="P148" s="109">
        <v>1</v>
      </c>
    </row>
    <row r="149" spans="1:16" ht="12.75">
      <c r="A149" s="105"/>
      <c r="B149" s="17" t="str">
        <f>HYPERLINK("http://rucoecom.danfoss.com/online/index.html?cartCodes="&amp;C149,C149)</f>
        <v>065B4109</v>
      </c>
      <c r="C149" s="166" t="s">
        <v>533</v>
      </c>
      <c r="D149" s="105" t="s">
        <v>37</v>
      </c>
      <c r="E149" s="105">
        <v>25</v>
      </c>
      <c r="F149" s="105" t="s">
        <v>37</v>
      </c>
      <c r="G149" s="105" t="s">
        <v>37</v>
      </c>
      <c r="H149" s="105">
        <v>3</v>
      </c>
      <c r="I149" s="105"/>
      <c r="J149" s="105" t="s">
        <v>413</v>
      </c>
      <c r="K149" s="105"/>
      <c r="L149" s="108">
        <f>N149*курс!$A$1</f>
        <v>1941.0609920000002</v>
      </c>
      <c r="M149" s="108">
        <f>L149*1.18</f>
        <v>2290.45197056</v>
      </c>
      <c r="N149" s="64">
        <v>31.820672000000002</v>
      </c>
      <c r="O149" s="64">
        <v>37.542336000000006</v>
      </c>
      <c r="P149" s="109">
        <v>1</v>
      </c>
    </row>
    <row r="150" spans="1:16" ht="12.75">
      <c r="A150" s="105"/>
      <c r="B150" s="17" t="str">
        <f>HYPERLINK("http://rucoecom.danfoss.com/online/index.html?cartCodes="&amp;C150,C150)</f>
        <v>065B4110</v>
      </c>
      <c r="C150" s="166" t="s">
        <v>534</v>
      </c>
      <c r="D150" s="105" t="s">
        <v>37</v>
      </c>
      <c r="E150" s="105">
        <v>32</v>
      </c>
      <c r="F150" s="105" t="s">
        <v>37</v>
      </c>
      <c r="G150" s="105" t="s">
        <v>37</v>
      </c>
      <c r="H150" s="105">
        <v>3</v>
      </c>
      <c r="I150" s="105"/>
      <c r="J150" s="105" t="s">
        <v>413</v>
      </c>
      <c r="K150" s="105"/>
      <c r="L150" s="108">
        <f>N150*курс!$A$1</f>
        <v>2340.885248</v>
      </c>
      <c r="M150" s="108">
        <f>L150*1.18</f>
        <v>2762.24459264</v>
      </c>
      <c r="N150" s="64">
        <v>38.375168</v>
      </c>
      <c r="O150" s="64">
        <v>45.275776</v>
      </c>
      <c r="P150" s="109">
        <v>1</v>
      </c>
    </row>
    <row r="151" spans="1:16" ht="12.75">
      <c r="A151" s="105"/>
      <c r="B151" s="17" t="str">
        <f>HYPERLINK("http://rucoecom.danfoss.com/online/index.html?cartCodes="&amp;C151,C151)</f>
        <v>065B4111</v>
      </c>
      <c r="C151" s="166" t="s">
        <v>535</v>
      </c>
      <c r="D151" s="105" t="s">
        <v>37</v>
      </c>
      <c r="E151" s="105">
        <v>40</v>
      </c>
      <c r="F151" s="105" t="s">
        <v>37</v>
      </c>
      <c r="G151" s="105" t="s">
        <v>37</v>
      </c>
      <c r="H151" s="105">
        <v>3</v>
      </c>
      <c r="I151" s="105"/>
      <c r="J151" s="105" t="s">
        <v>413</v>
      </c>
      <c r="K151" s="105"/>
      <c r="L151" s="108">
        <f>N151*курс!$A$1</f>
        <v>3132.616448</v>
      </c>
      <c r="M151" s="108">
        <f>L151*1.18</f>
        <v>3696.48740864</v>
      </c>
      <c r="N151" s="64">
        <v>51.354368</v>
      </c>
      <c r="O151" s="64">
        <v>60.602048</v>
      </c>
      <c r="P151" s="109">
        <v>1</v>
      </c>
    </row>
    <row r="152" spans="1:16" ht="12.75">
      <c r="A152" s="105"/>
      <c r="B152" s="17" t="str">
        <f>HYPERLINK("http://rucoecom.danfoss.com/online/index.html?cartCodes="&amp;C152,C152)</f>
        <v>065B4112</v>
      </c>
      <c r="C152" s="166" t="s">
        <v>536</v>
      </c>
      <c r="D152" s="105" t="s">
        <v>37</v>
      </c>
      <c r="E152" s="105">
        <v>50</v>
      </c>
      <c r="F152" s="105" t="s">
        <v>37</v>
      </c>
      <c r="G152" s="105" t="s">
        <v>37</v>
      </c>
      <c r="H152" s="105">
        <v>3</v>
      </c>
      <c r="I152" s="105"/>
      <c r="J152" s="105" t="s">
        <v>413</v>
      </c>
      <c r="K152" s="105"/>
      <c r="L152" s="108">
        <f>N152*курс!$A$1</f>
        <v>3808.2270720000006</v>
      </c>
      <c r="M152" s="108">
        <f>L152*1.18</f>
        <v>4493.7079449600005</v>
      </c>
      <c r="N152" s="64">
        <v>62.42995200000001</v>
      </c>
      <c r="O152" s="64">
        <v>73.65696</v>
      </c>
      <c r="P152" s="109">
        <v>1</v>
      </c>
    </row>
    <row r="153" spans="1:15" ht="12.75">
      <c r="A153" s="156"/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97"/>
      <c r="O153" s="96"/>
    </row>
    <row r="154" spans="1:24" s="138" customFormat="1" ht="12.75">
      <c r="A154" s="167" t="s">
        <v>537</v>
      </c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22"/>
      <c r="M154" s="22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</row>
    <row r="155" spans="1:17" s="138" customFormat="1" ht="18.75" customHeight="1">
      <c r="A155" s="169" t="s">
        <v>4</v>
      </c>
      <c r="B155" s="169" t="s">
        <v>5</v>
      </c>
      <c r="C155" s="169" t="s">
        <v>5</v>
      </c>
      <c r="D155" s="169" t="s">
        <v>6</v>
      </c>
      <c r="E155" s="169" t="s">
        <v>477</v>
      </c>
      <c r="F155" s="169" t="s">
        <v>538</v>
      </c>
      <c r="G155" s="169" t="s">
        <v>292</v>
      </c>
      <c r="H155" s="169" t="s">
        <v>539</v>
      </c>
      <c r="I155" s="169" t="s">
        <v>8</v>
      </c>
      <c r="J155" s="169" t="s">
        <v>9</v>
      </c>
      <c r="K155" s="169"/>
      <c r="L155" s="169" t="s">
        <v>10</v>
      </c>
      <c r="M155" s="169"/>
      <c r="N155" s="169" t="s">
        <v>11</v>
      </c>
      <c r="O155" s="169"/>
      <c r="P155" s="168"/>
      <c r="Q155" s="168"/>
    </row>
    <row r="156" spans="1:17" s="138" customFormat="1" ht="25.5" customHeight="1">
      <c r="A156" s="169"/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70" t="s">
        <v>12</v>
      </c>
      <c r="M156" s="170" t="s">
        <v>13</v>
      </c>
      <c r="N156" s="170" t="s">
        <v>12</v>
      </c>
      <c r="O156" s="170" t="s">
        <v>13</v>
      </c>
      <c r="P156" s="168"/>
      <c r="Q156" s="168"/>
    </row>
    <row r="157" spans="1:17" s="138" customFormat="1" ht="45" customHeight="1">
      <c r="A157" s="171" t="s">
        <v>540</v>
      </c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2"/>
      <c r="M157" s="172"/>
      <c r="N157" s="168"/>
      <c r="O157" s="168"/>
      <c r="P157" s="168"/>
      <c r="Q157" s="168"/>
    </row>
    <row r="158" spans="1:17" s="138" customFormat="1" ht="12.75">
      <c r="A158" s="173"/>
      <c r="B158" s="17" t="str">
        <f>HYPERLINK("http://rucoecom.danfoss.com/online/index.html?cartCodes="&amp;C158,C158)</f>
        <v>003H6733</v>
      </c>
      <c r="C158" s="166" t="s">
        <v>541</v>
      </c>
      <c r="D158" s="105" t="s">
        <v>542</v>
      </c>
      <c r="E158" s="105">
        <v>15</v>
      </c>
      <c r="F158" s="105">
        <v>0.4</v>
      </c>
      <c r="G158" s="105" t="s">
        <v>361</v>
      </c>
      <c r="H158" s="105">
        <v>0.2</v>
      </c>
      <c r="I158" s="105">
        <v>1</v>
      </c>
      <c r="J158" s="174" t="s">
        <v>396</v>
      </c>
      <c r="K158" s="174"/>
      <c r="L158" s="175"/>
      <c r="M158" s="175"/>
      <c r="N158" s="49">
        <v>558.48</v>
      </c>
      <c r="O158" s="49">
        <v>659.01</v>
      </c>
      <c r="P158" s="168">
        <v>2</v>
      </c>
      <c r="Q158" s="168"/>
    </row>
    <row r="159" spans="1:17" s="138" customFormat="1" ht="12.75">
      <c r="A159" s="173"/>
      <c r="B159" s="17">
        <f>HYPERLINK("http://rucoecom.danfoss.com/online/index.html?cartCodes="&amp;C159,C159)</f>
        <v>0</v>
      </c>
      <c r="C159" s="166" t="s">
        <v>543</v>
      </c>
      <c r="D159" s="105" t="s">
        <v>542</v>
      </c>
      <c r="E159" s="105">
        <v>15</v>
      </c>
      <c r="F159" s="105">
        <v>1</v>
      </c>
      <c r="G159" s="105" t="s">
        <v>361</v>
      </c>
      <c r="H159" s="105">
        <v>0.2</v>
      </c>
      <c r="I159" s="105">
        <v>1</v>
      </c>
      <c r="J159" s="174" t="s">
        <v>396</v>
      </c>
      <c r="K159" s="174"/>
      <c r="L159" s="175"/>
      <c r="M159" s="175"/>
      <c r="N159" s="49">
        <v>558.48</v>
      </c>
      <c r="O159" s="49">
        <v>659.01</v>
      </c>
      <c r="P159" s="168">
        <v>2</v>
      </c>
      <c r="Q159" s="168"/>
    </row>
    <row r="160" spans="1:17" s="138" customFormat="1" ht="12.75">
      <c r="A160" s="173"/>
      <c r="B160" s="17" t="str">
        <f>HYPERLINK("http://rucoecom.danfoss.com/online/index.html?cartCodes="&amp;C160,C160)</f>
        <v>003H6735</v>
      </c>
      <c r="C160" s="166" t="s">
        <v>544</v>
      </c>
      <c r="D160" s="105" t="s">
        <v>542</v>
      </c>
      <c r="E160" s="105">
        <v>15</v>
      </c>
      <c r="F160" s="105">
        <v>1.6</v>
      </c>
      <c r="G160" s="105" t="s">
        <v>361</v>
      </c>
      <c r="H160" s="105">
        <v>0.2</v>
      </c>
      <c r="I160" s="105">
        <v>1</v>
      </c>
      <c r="J160" s="174" t="s">
        <v>396</v>
      </c>
      <c r="K160" s="174"/>
      <c r="L160" s="175"/>
      <c r="M160" s="175"/>
      <c r="N160" s="49">
        <v>558.48</v>
      </c>
      <c r="O160" s="49">
        <v>659.01</v>
      </c>
      <c r="P160" s="168">
        <v>2</v>
      </c>
      <c r="Q160" s="168"/>
    </row>
    <row r="161" spans="1:17" s="138" customFormat="1" ht="12.75">
      <c r="A161" s="173"/>
      <c r="B161" s="17" t="str">
        <f>HYPERLINK("http://rucoecom.danfoss.com/online/index.html?cartCodes="&amp;C161,C161)</f>
        <v>003H6736</v>
      </c>
      <c r="C161" s="166" t="s">
        <v>545</v>
      </c>
      <c r="D161" s="105" t="s">
        <v>542</v>
      </c>
      <c r="E161" s="105">
        <v>15</v>
      </c>
      <c r="F161" s="105">
        <v>2.5</v>
      </c>
      <c r="G161" s="105" t="s">
        <v>361</v>
      </c>
      <c r="H161" s="105">
        <v>0.2</v>
      </c>
      <c r="I161" s="105">
        <v>1</v>
      </c>
      <c r="J161" s="174" t="s">
        <v>396</v>
      </c>
      <c r="K161" s="174"/>
      <c r="L161" s="175"/>
      <c r="M161" s="175"/>
      <c r="N161" s="49">
        <v>558.48</v>
      </c>
      <c r="O161" s="49">
        <v>659.01</v>
      </c>
      <c r="P161" s="168">
        <v>2</v>
      </c>
      <c r="Q161" s="168"/>
    </row>
    <row r="162" spans="1:17" s="138" customFormat="1" ht="12.75">
      <c r="A162" s="173"/>
      <c r="B162" s="17" t="str">
        <f>HYPERLINK("http://rucoecom.danfoss.com/online/index.html?cartCodes="&amp;C162,C162)</f>
        <v>003H6737</v>
      </c>
      <c r="C162" s="166" t="s">
        <v>546</v>
      </c>
      <c r="D162" s="105" t="s">
        <v>542</v>
      </c>
      <c r="E162" s="105">
        <v>15</v>
      </c>
      <c r="F162" s="105">
        <v>4</v>
      </c>
      <c r="G162" s="105" t="s">
        <v>361</v>
      </c>
      <c r="H162" s="105">
        <v>0.2</v>
      </c>
      <c r="I162" s="105">
        <v>1</v>
      </c>
      <c r="J162" s="174" t="s">
        <v>396</v>
      </c>
      <c r="K162" s="174"/>
      <c r="L162" s="175"/>
      <c r="M162" s="175"/>
      <c r="N162" s="49">
        <v>558.48</v>
      </c>
      <c r="O162" s="49">
        <v>659.01</v>
      </c>
      <c r="P162" s="168">
        <v>2</v>
      </c>
      <c r="Q162" s="168"/>
    </row>
    <row r="163" spans="1:17" s="138" customFormat="1" ht="12.75">
      <c r="A163" s="173"/>
      <c r="B163" s="17" t="str">
        <f>HYPERLINK("http://rucoecom.danfoss.com/online/index.html?cartCodes="&amp;C163,C163)</f>
        <v>003H6738</v>
      </c>
      <c r="C163" s="166" t="s">
        <v>547</v>
      </c>
      <c r="D163" s="105" t="s">
        <v>542</v>
      </c>
      <c r="E163" s="105">
        <v>20</v>
      </c>
      <c r="F163" s="105">
        <v>6.3</v>
      </c>
      <c r="G163" s="105" t="s">
        <v>369</v>
      </c>
      <c r="H163" s="105">
        <v>0.2</v>
      </c>
      <c r="I163" s="105">
        <v>1</v>
      </c>
      <c r="J163" s="174" t="s">
        <v>396</v>
      </c>
      <c r="K163" s="174"/>
      <c r="L163" s="175"/>
      <c r="M163" s="175"/>
      <c r="N163" s="49">
        <v>638.03</v>
      </c>
      <c r="O163" s="49">
        <v>752.88</v>
      </c>
      <c r="P163" s="168">
        <v>2</v>
      </c>
      <c r="Q163" s="168"/>
    </row>
    <row r="164" spans="1:17" s="138" customFormat="1" ht="12.75">
      <c r="A164" s="173"/>
      <c r="B164" s="17" t="str">
        <f>HYPERLINK("http://rucoecom.danfoss.com/online/index.html?cartCodes="&amp;C164,C164)</f>
        <v>003H6739</v>
      </c>
      <c r="C164" s="166" t="s">
        <v>548</v>
      </c>
      <c r="D164" s="105" t="s">
        <v>542</v>
      </c>
      <c r="E164" s="105">
        <v>25</v>
      </c>
      <c r="F164" s="105">
        <v>8</v>
      </c>
      <c r="G164" s="105" t="s">
        <v>371</v>
      </c>
      <c r="H164" s="105">
        <v>0.2</v>
      </c>
      <c r="I164" s="105">
        <v>1</v>
      </c>
      <c r="J164" s="174" t="s">
        <v>396</v>
      </c>
      <c r="K164" s="174"/>
      <c r="L164" s="175"/>
      <c r="M164" s="175"/>
      <c r="N164" s="49">
        <v>680.08</v>
      </c>
      <c r="O164" s="49">
        <v>802.49</v>
      </c>
      <c r="P164" s="168">
        <v>2</v>
      </c>
      <c r="Q164" s="168"/>
    </row>
    <row r="165" spans="1:17" s="138" customFormat="1" ht="12.75">
      <c r="A165" s="173"/>
      <c r="B165" s="17" t="str">
        <f>HYPERLINK("http://rucoecom.danfoss.com/online/index.html?cartCodes="&amp;C165,C165)</f>
        <v>003H6740</v>
      </c>
      <c r="C165" s="166" t="s">
        <v>549</v>
      </c>
      <c r="D165" s="105" t="s">
        <v>542</v>
      </c>
      <c r="E165" s="105">
        <v>32</v>
      </c>
      <c r="F165" s="105">
        <v>10</v>
      </c>
      <c r="G165" s="105" t="s">
        <v>550</v>
      </c>
      <c r="H165" s="105">
        <v>0.2</v>
      </c>
      <c r="I165" s="105">
        <v>1</v>
      </c>
      <c r="J165" s="174" t="s">
        <v>396</v>
      </c>
      <c r="K165" s="174"/>
      <c r="L165" s="175"/>
      <c r="M165" s="175"/>
      <c r="N165" s="49">
        <v>749.25</v>
      </c>
      <c r="O165" s="49">
        <v>884.12</v>
      </c>
      <c r="P165" s="168">
        <v>2</v>
      </c>
      <c r="Q165" s="168"/>
    </row>
    <row r="166" spans="1:17" s="138" customFormat="1" ht="47.25" customHeight="1">
      <c r="A166" s="171" t="s">
        <v>551</v>
      </c>
      <c r="B166" s="171"/>
      <c r="C166" s="171"/>
      <c r="D166" s="171"/>
      <c r="E166" s="171"/>
      <c r="F166" s="171"/>
      <c r="G166" s="171"/>
      <c r="H166" s="171"/>
      <c r="I166" s="171"/>
      <c r="J166" s="171"/>
      <c r="K166" s="171"/>
      <c r="L166" s="22"/>
      <c r="M166" s="22"/>
      <c r="N166" s="168"/>
      <c r="O166" s="168"/>
      <c r="P166" s="168"/>
      <c r="Q166" s="168"/>
    </row>
    <row r="167" spans="1:17" s="138" customFormat="1" ht="12.75">
      <c r="A167" s="173"/>
      <c r="B167" s="17" t="str">
        <f>HYPERLINK("http://rucoecom.danfoss.com/online/index.html?cartCodes="&amp;C167,C167)</f>
        <v>003H6746</v>
      </c>
      <c r="C167" s="166" t="s">
        <v>552</v>
      </c>
      <c r="D167" s="105" t="s">
        <v>542</v>
      </c>
      <c r="E167" s="105">
        <v>15</v>
      </c>
      <c r="F167" s="105">
        <v>0.4</v>
      </c>
      <c r="G167" s="105" t="s">
        <v>361</v>
      </c>
      <c r="H167" s="105">
        <v>0.2</v>
      </c>
      <c r="I167" s="105">
        <v>1</v>
      </c>
      <c r="J167" s="174" t="s">
        <v>396</v>
      </c>
      <c r="K167" s="174"/>
      <c r="L167" s="175"/>
      <c r="M167" s="175"/>
      <c r="N167" s="49">
        <v>565.94</v>
      </c>
      <c r="O167" s="49">
        <v>667.81</v>
      </c>
      <c r="P167" s="168">
        <v>2</v>
      </c>
      <c r="Q167" s="168"/>
    </row>
    <row r="168" spans="1:17" s="138" customFormat="1" ht="12.75">
      <c r="A168" s="173"/>
      <c r="B168" s="17" t="str">
        <f>HYPERLINK("http://rucoecom.danfoss.com/online/index.html?cartCodes="&amp;C168,C168)</f>
        <v>003H6747</v>
      </c>
      <c r="C168" s="166" t="s">
        <v>553</v>
      </c>
      <c r="D168" s="105" t="s">
        <v>542</v>
      </c>
      <c r="E168" s="105">
        <v>15</v>
      </c>
      <c r="F168" s="105">
        <v>1</v>
      </c>
      <c r="G168" s="105" t="s">
        <v>361</v>
      </c>
      <c r="H168" s="105">
        <v>0.2</v>
      </c>
      <c r="I168" s="105">
        <v>1</v>
      </c>
      <c r="J168" s="174" t="s">
        <v>396</v>
      </c>
      <c r="K168" s="174"/>
      <c r="L168" s="175"/>
      <c r="M168" s="175"/>
      <c r="N168" s="49">
        <v>565.94</v>
      </c>
      <c r="O168" s="49">
        <v>667.81</v>
      </c>
      <c r="P168" s="168">
        <v>2</v>
      </c>
      <c r="Q168" s="168"/>
    </row>
    <row r="169" spans="1:17" s="138" customFormat="1" ht="12.75">
      <c r="A169" s="173"/>
      <c r="B169" s="17" t="str">
        <f>HYPERLINK("http://rucoecom.danfoss.com/online/index.html?cartCodes="&amp;C169,C169)</f>
        <v>003H6748</v>
      </c>
      <c r="C169" s="166" t="s">
        <v>554</v>
      </c>
      <c r="D169" s="105" t="s">
        <v>542</v>
      </c>
      <c r="E169" s="105">
        <v>15</v>
      </c>
      <c r="F169" s="105">
        <v>1.6</v>
      </c>
      <c r="G169" s="105" t="s">
        <v>361</v>
      </c>
      <c r="H169" s="105">
        <v>0.2</v>
      </c>
      <c r="I169" s="105">
        <v>1</v>
      </c>
      <c r="J169" s="174" t="s">
        <v>396</v>
      </c>
      <c r="K169" s="174"/>
      <c r="L169" s="175"/>
      <c r="M169" s="175"/>
      <c r="N169" s="49">
        <v>565.94</v>
      </c>
      <c r="O169" s="49">
        <v>667.81</v>
      </c>
      <c r="P169" s="168">
        <v>2</v>
      </c>
      <c r="Q169" s="168"/>
    </row>
    <row r="170" spans="1:17" s="138" customFormat="1" ht="12.75">
      <c r="A170" s="173"/>
      <c r="B170" s="17" t="str">
        <f>HYPERLINK("http://rucoecom.danfoss.com/online/index.html?cartCodes="&amp;C170,C170)</f>
        <v>003H6749</v>
      </c>
      <c r="C170" s="166" t="s">
        <v>555</v>
      </c>
      <c r="D170" s="105" t="s">
        <v>542</v>
      </c>
      <c r="E170" s="105">
        <v>15</v>
      </c>
      <c r="F170" s="105">
        <v>2.5</v>
      </c>
      <c r="G170" s="105" t="s">
        <v>361</v>
      </c>
      <c r="H170" s="105">
        <v>0.2</v>
      </c>
      <c r="I170" s="105">
        <v>1</v>
      </c>
      <c r="J170" s="174" t="s">
        <v>396</v>
      </c>
      <c r="K170" s="174"/>
      <c r="L170" s="175"/>
      <c r="M170" s="175"/>
      <c r="N170" s="49">
        <v>565.94</v>
      </c>
      <c r="O170" s="49">
        <v>667.81</v>
      </c>
      <c r="P170" s="168">
        <v>2</v>
      </c>
      <c r="Q170" s="168"/>
    </row>
    <row r="171" spans="1:17" s="138" customFormat="1" ht="12.75">
      <c r="A171" s="173"/>
      <c r="B171" s="17" t="str">
        <f>HYPERLINK("http://rucoecom.danfoss.com/online/index.html?cartCodes="&amp;C171,C171)</f>
        <v>003H6750</v>
      </c>
      <c r="C171" s="166" t="s">
        <v>556</v>
      </c>
      <c r="D171" s="105" t="s">
        <v>542</v>
      </c>
      <c r="E171" s="105">
        <v>15</v>
      </c>
      <c r="F171" s="105">
        <v>4</v>
      </c>
      <c r="G171" s="105" t="s">
        <v>361</v>
      </c>
      <c r="H171" s="105">
        <v>0.2</v>
      </c>
      <c r="I171" s="105">
        <v>1</v>
      </c>
      <c r="J171" s="174" t="s">
        <v>396</v>
      </c>
      <c r="K171" s="174"/>
      <c r="L171" s="175"/>
      <c r="M171" s="175"/>
      <c r="N171" s="49">
        <v>565.94</v>
      </c>
      <c r="O171" s="49">
        <v>667.81</v>
      </c>
      <c r="P171" s="168">
        <v>2</v>
      </c>
      <c r="Q171" s="168"/>
    </row>
    <row r="172" spans="1:17" s="138" customFormat="1" ht="12.75">
      <c r="A172" s="173"/>
      <c r="B172" s="17" t="str">
        <f>HYPERLINK("http://rucoecom.danfoss.com/online/index.html?cartCodes="&amp;C172,C172)</f>
        <v>003H6751</v>
      </c>
      <c r="C172" s="166" t="s">
        <v>557</v>
      </c>
      <c r="D172" s="105" t="s">
        <v>542</v>
      </c>
      <c r="E172" s="105">
        <v>20</v>
      </c>
      <c r="F172" s="105">
        <v>6.3</v>
      </c>
      <c r="G172" s="105" t="s">
        <v>369</v>
      </c>
      <c r="H172" s="105">
        <v>0.2</v>
      </c>
      <c r="I172" s="105">
        <v>1</v>
      </c>
      <c r="J172" s="174" t="s">
        <v>396</v>
      </c>
      <c r="K172" s="174"/>
      <c r="L172" s="175"/>
      <c r="M172" s="175"/>
      <c r="N172" s="49">
        <v>637.47</v>
      </c>
      <c r="O172" s="49">
        <v>752.21</v>
      </c>
      <c r="P172" s="168">
        <v>2</v>
      </c>
      <c r="Q172" s="168"/>
    </row>
    <row r="173" spans="1:17" s="138" customFormat="1" ht="12.75">
      <c r="A173" s="173"/>
      <c r="B173" s="17" t="str">
        <f>HYPERLINK("http://rucoecom.danfoss.com/online/index.html?cartCodes="&amp;C173,C173)</f>
        <v>003H6752</v>
      </c>
      <c r="C173" s="166" t="s">
        <v>558</v>
      </c>
      <c r="D173" s="105" t="s">
        <v>542</v>
      </c>
      <c r="E173" s="105">
        <v>25</v>
      </c>
      <c r="F173" s="105">
        <v>8</v>
      </c>
      <c r="G173" s="105" t="s">
        <v>371</v>
      </c>
      <c r="H173" s="105">
        <v>0.2</v>
      </c>
      <c r="I173" s="105">
        <v>1</v>
      </c>
      <c r="J173" s="174" t="s">
        <v>396</v>
      </c>
      <c r="K173" s="174"/>
      <c r="L173" s="175"/>
      <c r="M173" s="175"/>
      <c r="N173" s="49">
        <v>686.73</v>
      </c>
      <c r="O173" s="49">
        <v>810.34</v>
      </c>
      <c r="P173" s="168">
        <v>2</v>
      </c>
      <c r="Q173" s="168"/>
    </row>
    <row r="174" spans="1:17" s="138" customFormat="1" ht="12.75">
      <c r="A174" s="173"/>
      <c r="B174" s="17" t="str">
        <f>HYPERLINK("http://rucoecom.danfoss.com/online/index.html?cartCodes="&amp;C174,C174)</f>
        <v>003H6753</v>
      </c>
      <c r="C174" s="166" t="s">
        <v>559</v>
      </c>
      <c r="D174" s="105" t="s">
        <v>542</v>
      </c>
      <c r="E174" s="105">
        <v>32</v>
      </c>
      <c r="F174" s="105">
        <v>12.5</v>
      </c>
      <c r="G174" s="105" t="s">
        <v>550</v>
      </c>
      <c r="H174" s="105">
        <v>0.2</v>
      </c>
      <c r="I174" s="105">
        <v>1</v>
      </c>
      <c r="J174" s="174" t="s">
        <v>396</v>
      </c>
      <c r="K174" s="174"/>
      <c r="L174" s="175"/>
      <c r="M174" s="175"/>
      <c r="N174" s="49">
        <v>754.43</v>
      </c>
      <c r="O174" s="49">
        <v>890.23</v>
      </c>
      <c r="P174" s="168">
        <v>2</v>
      </c>
      <c r="Q174" s="168"/>
    </row>
    <row r="175" spans="1:17" s="138" customFormat="1" ht="12.75">
      <c r="A175" s="173"/>
      <c r="B175" s="17" t="str">
        <f>HYPERLINK("http://rucoecom.danfoss.com/online/index.html?cartCodes="&amp;C175,C175)</f>
        <v>003H6754</v>
      </c>
      <c r="C175" s="166" t="s">
        <v>560</v>
      </c>
      <c r="D175" s="105" t="s">
        <v>542</v>
      </c>
      <c r="E175" s="105">
        <v>40</v>
      </c>
      <c r="F175" s="105">
        <v>16</v>
      </c>
      <c r="G175" s="105" t="s">
        <v>375</v>
      </c>
      <c r="H175" s="105">
        <v>0.2</v>
      </c>
      <c r="I175" s="105">
        <v>1</v>
      </c>
      <c r="J175" s="174" t="s">
        <v>396</v>
      </c>
      <c r="K175" s="174"/>
      <c r="L175" s="175"/>
      <c r="M175" s="175"/>
      <c r="N175" s="49">
        <v>811.34</v>
      </c>
      <c r="O175" s="49">
        <v>957.38</v>
      </c>
      <c r="P175" s="168">
        <v>2</v>
      </c>
      <c r="Q175" s="168"/>
    </row>
    <row r="176" spans="1:17" s="138" customFormat="1" ht="12.75">
      <c r="A176" s="173"/>
      <c r="B176" s="17" t="str">
        <f>HYPERLINK("http://rucoecom.danfoss.com/online/index.html?cartCodes="&amp;C176,C176)</f>
        <v>003H6755</v>
      </c>
      <c r="C176" s="166" t="s">
        <v>561</v>
      </c>
      <c r="D176" s="105" t="s">
        <v>542</v>
      </c>
      <c r="E176" s="105">
        <v>50</v>
      </c>
      <c r="F176" s="105">
        <v>20</v>
      </c>
      <c r="G176" s="105" t="s">
        <v>562</v>
      </c>
      <c r="H176" s="105">
        <v>0.2</v>
      </c>
      <c r="I176" s="105">
        <v>1</v>
      </c>
      <c r="J176" s="174" t="s">
        <v>396</v>
      </c>
      <c r="K176" s="174"/>
      <c r="L176" s="175"/>
      <c r="M176" s="175"/>
      <c r="N176" s="49">
        <v>880.25</v>
      </c>
      <c r="O176" s="49">
        <v>1038.7</v>
      </c>
      <c r="P176" s="168">
        <v>2</v>
      </c>
      <c r="Q176" s="168"/>
    </row>
    <row r="177" spans="1:17" s="138" customFormat="1" ht="44.25" customHeight="1">
      <c r="A177" s="151" t="s">
        <v>563</v>
      </c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75"/>
      <c r="M177" s="175"/>
      <c r="N177" s="49"/>
      <c r="O177" s="49"/>
      <c r="P177" s="168"/>
      <c r="Q177" s="168"/>
    </row>
    <row r="178" spans="1:17" s="138" customFormat="1" ht="12.75">
      <c r="A178" s="173"/>
      <c r="B178" s="17" t="str">
        <f>HYPERLINK("http://rucoecom.danfoss.com/online/index.html?cartCodes="&amp;C178,C178)</f>
        <v>003H6756</v>
      </c>
      <c r="C178" s="166" t="s">
        <v>564</v>
      </c>
      <c r="D178" s="105" t="s">
        <v>542</v>
      </c>
      <c r="E178" s="105">
        <v>32</v>
      </c>
      <c r="F178" s="105">
        <v>12.5</v>
      </c>
      <c r="G178" s="105" t="s">
        <v>565</v>
      </c>
      <c r="H178" s="105">
        <v>0.2</v>
      </c>
      <c r="I178" s="105">
        <v>1</v>
      </c>
      <c r="J178" s="174" t="s">
        <v>396</v>
      </c>
      <c r="K178" s="174"/>
      <c r="L178" s="175"/>
      <c r="M178" s="175"/>
      <c r="N178" s="49">
        <v>753.31</v>
      </c>
      <c r="O178" s="49">
        <v>888.91</v>
      </c>
      <c r="P178" s="168">
        <v>2</v>
      </c>
      <c r="Q178" s="168"/>
    </row>
    <row r="179" spans="1:17" s="138" customFormat="1" ht="12.75">
      <c r="A179" s="173"/>
      <c r="B179" s="17" t="str">
        <f>HYPERLINK("http://rucoecom.danfoss.com/online/index.html?cartCodes="&amp;C179,C179)</f>
        <v>003H6757</v>
      </c>
      <c r="C179" s="166" t="s">
        <v>566</v>
      </c>
      <c r="D179" s="105" t="s">
        <v>542</v>
      </c>
      <c r="E179" s="105">
        <v>40</v>
      </c>
      <c r="F179" s="105">
        <v>20</v>
      </c>
      <c r="G179" s="105" t="s">
        <v>565</v>
      </c>
      <c r="H179" s="105">
        <v>0.2</v>
      </c>
      <c r="I179" s="105">
        <v>1</v>
      </c>
      <c r="J179" s="174" t="s">
        <v>396</v>
      </c>
      <c r="K179" s="174"/>
      <c r="L179" s="175"/>
      <c r="M179" s="175"/>
      <c r="N179" s="49">
        <v>814.5</v>
      </c>
      <c r="O179" s="49">
        <v>961.11</v>
      </c>
      <c r="P179" s="168">
        <v>2</v>
      </c>
      <c r="Q179" s="168"/>
    </row>
    <row r="180" spans="1:17" s="138" customFormat="1" ht="12.75">
      <c r="A180" s="173"/>
      <c r="B180" s="17" t="str">
        <f>HYPERLINK("http://rucoecom.danfoss.com/online/index.html?cartCodes="&amp;C180,C180)</f>
        <v>003H6758</v>
      </c>
      <c r="C180" s="166" t="s">
        <v>567</v>
      </c>
      <c r="D180" s="105" t="s">
        <v>542</v>
      </c>
      <c r="E180" s="105">
        <v>50</v>
      </c>
      <c r="F180" s="105">
        <v>25</v>
      </c>
      <c r="G180" s="105" t="s">
        <v>565</v>
      </c>
      <c r="H180" s="105">
        <v>0.2</v>
      </c>
      <c r="I180" s="105">
        <v>1</v>
      </c>
      <c r="J180" s="174" t="s">
        <v>396</v>
      </c>
      <c r="K180" s="174"/>
      <c r="L180" s="175"/>
      <c r="M180" s="175"/>
      <c r="N180" s="49">
        <v>857.51</v>
      </c>
      <c r="O180" s="49">
        <v>1011.86</v>
      </c>
      <c r="P180" s="168">
        <v>2</v>
      </c>
      <c r="Q180" s="168"/>
    </row>
    <row r="181" spans="1:17" s="138" customFormat="1" ht="12.75">
      <c r="A181" s="176"/>
      <c r="B181" s="177"/>
      <c r="C181" s="178"/>
      <c r="D181" s="176"/>
      <c r="E181" s="176"/>
      <c r="F181" s="176"/>
      <c r="G181" s="176"/>
      <c r="H181" s="176"/>
      <c r="I181" s="176"/>
      <c r="J181" s="179"/>
      <c r="K181" s="180"/>
      <c r="L181" s="181"/>
      <c r="M181" s="181"/>
      <c r="N181" s="182"/>
      <c r="O181" s="182"/>
      <c r="P181" s="168"/>
      <c r="Q181" s="168"/>
    </row>
    <row r="182" spans="1:17" s="138" customFormat="1" ht="12.75">
      <c r="A182" s="183" t="s">
        <v>568</v>
      </c>
      <c r="B182" s="184"/>
      <c r="C182" s="184"/>
      <c r="D182" s="184"/>
      <c r="E182" s="184"/>
      <c r="F182" s="184"/>
      <c r="G182" s="184"/>
      <c r="H182" s="184"/>
      <c r="I182" s="185"/>
      <c r="J182" s="185"/>
      <c r="L182" s="181"/>
      <c r="M182" s="181"/>
      <c r="N182" s="182"/>
      <c r="O182" s="182"/>
      <c r="P182" s="168"/>
      <c r="Q182" s="168"/>
    </row>
    <row r="183" spans="1:17" s="138" customFormat="1" ht="12.75" customHeight="1">
      <c r="A183" s="173"/>
      <c r="B183" s="17" t="str">
        <f>HYPERLINK("http://rucoecom.danfoss.com/online/index.html?cartCodes="&amp;C183,C183)</f>
        <v>003H6902</v>
      </c>
      <c r="C183" s="106" t="s">
        <v>393</v>
      </c>
      <c r="D183" s="105" t="s">
        <v>37</v>
      </c>
      <c r="E183" s="105">
        <v>15</v>
      </c>
      <c r="F183" s="30" t="s">
        <v>569</v>
      </c>
      <c r="G183" s="30"/>
      <c r="H183" s="30"/>
      <c r="I183" s="105" t="s">
        <v>395</v>
      </c>
      <c r="J183" s="105" t="s">
        <v>396</v>
      </c>
      <c r="K183" s="105"/>
      <c r="L183" s="181"/>
      <c r="M183" s="181"/>
      <c r="N183" s="186">
        <v>18.700864</v>
      </c>
      <c r="O183" s="186">
        <v>22.0688</v>
      </c>
      <c r="P183" s="161">
        <v>1</v>
      </c>
      <c r="Q183" s="168"/>
    </row>
    <row r="184" spans="1:17" s="138" customFormat="1" ht="15" customHeight="1">
      <c r="A184" s="173"/>
      <c r="B184" s="17" t="str">
        <f>HYPERLINK("http://rucoecom.danfoss.com/online/index.html?cartCodes="&amp;C184,C184)</f>
        <v>003H6903</v>
      </c>
      <c r="C184" s="106" t="s">
        <v>397</v>
      </c>
      <c r="D184" s="105" t="s">
        <v>37</v>
      </c>
      <c r="E184" s="105">
        <v>20</v>
      </c>
      <c r="F184" s="30" t="s">
        <v>570</v>
      </c>
      <c r="G184" s="30"/>
      <c r="H184" s="30"/>
      <c r="I184" s="105" t="s">
        <v>395</v>
      </c>
      <c r="J184" s="105" t="s">
        <v>396</v>
      </c>
      <c r="K184" s="105"/>
      <c r="L184" s="181"/>
      <c r="M184" s="181"/>
      <c r="N184" s="186">
        <v>29.397888</v>
      </c>
      <c r="O184" s="186">
        <v>34.697728</v>
      </c>
      <c r="P184" s="161">
        <v>1</v>
      </c>
      <c r="Q184" s="168"/>
    </row>
    <row r="185" spans="1:17" s="138" customFormat="1" ht="15" customHeight="1">
      <c r="A185" s="173"/>
      <c r="B185" s="17" t="str">
        <f>HYPERLINK("http://rucoecom.danfoss.com/online/index.html?cartCodes="&amp;C185,C185)</f>
        <v>003H6904</v>
      </c>
      <c r="C185" s="106" t="s">
        <v>398</v>
      </c>
      <c r="D185" s="105" t="s">
        <v>37</v>
      </c>
      <c r="E185" s="105">
        <v>25</v>
      </c>
      <c r="F185" s="30" t="s">
        <v>571</v>
      </c>
      <c r="G185" s="30"/>
      <c r="H185" s="30"/>
      <c r="I185" s="105" t="s">
        <v>395</v>
      </c>
      <c r="J185" s="105" t="s">
        <v>396</v>
      </c>
      <c r="K185" s="105"/>
      <c r="L185" s="181"/>
      <c r="M185" s="181"/>
      <c r="N185" s="186">
        <v>38.23456</v>
      </c>
      <c r="O185" s="186">
        <v>45.1152</v>
      </c>
      <c r="P185" s="161">
        <v>1</v>
      </c>
      <c r="Q185" s="168"/>
    </row>
    <row r="186" spans="1:17" s="138" customFormat="1" ht="15" customHeight="1">
      <c r="A186" s="173"/>
      <c r="B186" s="17" t="str">
        <f>HYPERLINK("http://rucoecom.danfoss.com/online/index.html?cartCodes="&amp;C186,C186)</f>
        <v>003H6906</v>
      </c>
      <c r="C186" s="106" t="s">
        <v>399</v>
      </c>
      <c r="D186" s="105" t="s">
        <v>37</v>
      </c>
      <c r="E186" s="105">
        <v>32</v>
      </c>
      <c r="F186" s="30" t="s">
        <v>572</v>
      </c>
      <c r="G186" s="30"/>
      <c r="H186" s="30"/>
      <c r="I186" s="105" t="s">
        <v>395</v>
      </c>
      <c r="J186" s="105" t="s">
        <v>362</v>
      </c>
      <c r="K186" s="105"/>
      <c r="L186" s="181"/>
      <c r="M186" s="181"/>
      <c r="N186" s="49">
        <v>86.65779200000001</v>
      </c>
      <c r="O186" s="49">
        <v>102.25446400000001</v>
      </c>
      <c r="P186" s="161">
        <v>1</v>
      </c>
      <c r="Q186" s="168"/>
    </row>
    <row r="187" spans="1:17" s="138" customFormat="1" ht="15" customHeight="1">
      <c r="A187" s="173"/>
      <c r="B187" s="17" t="str">
        <f>HYPERLINK("http://rucoecom.danfoss.com/online/index.html?cartCodes="&amp;C187,C187)</f>
        <v>065B2004</v>
      </c>
      <c r="C187" s="106" t="s">
        <v>400</v>
      </c>
      <c r="D187" s="105" t="s">
        <v>37</v>
      </c>
      <c r="E187" s="105">
        <v>40</v>
      </c>
      <c r="F187" s="30" t="s">
        <v>573</v>
      </c>
      <c r="G187" s="30"/>
      <c r="H187" s="30"/>
      <c r="I187" s="105" t="s">
        <v>395</v>
      </c>
      <c r="J187" s="105" t="s">
        <v>362</v>
      </c>
      <c r="K187" s="105"/>
      <c r="L187" s="181"/>
      <c r="M187" s="181"/>
      <c r="N187" s="186">
        <v>93.39</v>
      </c>
      <c r="O187" s="186">
        <v>110.2</v>
      </c>
      <c r="P187" s="161">
        <v>2</v>
      </c>
      <c r="Q187" s="168"/>
    </row>
    <row r="188" spans="1:17" s="138" customFormat="1" ht="15" customHeight="1">
      <c r="A188" s="173"/>
      <c r="B188" s="17" t="str">
        <f>HYPERLINK("http://rucoecom.danfoss.com/online/index.html?cartCodes="&amp;C188,C188)</f>
        <v>065B2005</v>
      </c>
      <c r="C188" s="106" t="s">
        <v>401</v>
      </c>
      <c r="D188" s="105" t="s">
        <v>37</v>
      </c>
      <c r="E188" s="105">
        <v>50</v>
      </c>
      <c r="F188" s="30" t="s">
        <v>574</v>
      </c>
      <c r="G188" s="30"/>
      <c r="H188" s="30"/>
      <c r="I188" s="105" t="s">
        <v>395</v>
      </c>
      <c r="J188" s="105" t="s">
        <v>362</v>
      </c>
      <c r="K188" s="105"/>
      <c r="L188" s="181"/>
      <c r="M188" s="181"/>
      <c r="N188" s="186">
        <v>99.53</v>
      </c>
      <c r="O188" s="186">
        <v>117.45</v>
      </c>
      <c r="P188" s="161">
        <v>2</v>
      </c>
      <c r="Q188" s="168"/>
    </row>
    <row r="189" spans="1:17" s="138" customFormat="1" ht="12.75" customHeight="1">
      <c r="A189" s="187"/>
      <c r="B189" s="17" t="str">
        <f>HYPERLINK("http://rucoecom.danfoss.com/online/index.html?cartCodes="&amp;C189,C189)</f>
        <v>003H6908</v>
      </c>
      <c r="C189" s="106" t="s">
        <v>402</v>
      </c>
      <c r="D189" s="105" t="s">
        <v>37</v>
      </c>
      <c r="E189" s="105">
        <v>15</v>
      </c>
      <c r="F189" s="30" t="s">
        <v>403</v>
      </c>
      <c r="G189" s="30"/>
      <c r="H189" s="30"/>
      <c r="I189" s="105" t="s">
        <v>395</v>
      </c>
      <c r="J189" s="105" t="s">
        <v>396</v>
      </c>
      <c r="K189" s="105"/>
      <c r="L189" s="181"/>
      <c r="M189" s="181"/>
      <c r="N189" s="186">
        <v>27.515904000000003</v>
      </c>
      <c r="O189" s="186">
        <v>32.469632000000004</v>
      </c>
      <c r="P189" s="161">
        <v>1</v>
      </c>
      <c r="Q189" s="168"/>
    </row>
    <row r="190" spans="1:17" s="138" customFormat="1" ht="12.75">
      <c r="A190" s="187"/>
      <c r="B190" s="17" t="str">
        <f>HYPERLINK("http://rucoecom.danfoss.com/online/index.html?cartCodes="&amp;C190,C190)</f>
        <v>003H6909</v>
      </c>
      <c r="C190" s="106" t="s">
        <v>404</v>
      </c>
      <c r="D190" s="105" t="s">
        <v>37</v>
      </c>
      <c r="E190" s="105">
        <v>20</v>
      </c>
      <c r="F190" s="30"/>
      <c r="G190" s="30"/>
      <c r="H190" s="30"/>
      <c r="I190" s="105" t="s">
        <v>395</v>
      </c>
      <c r="J190" s="105" t="s">
        <v>396</v>
      </c>
      <c r="K190" s="105"/>
      <c r="L190" s="181"/>
      <c r="M190" s="181"/>
      <c r="N190" s="186">
        <v>34.124480000000005</v>
      </c>
      <c r="O190" s="186">
        <v>40.267968</v>
      </c>
      <c r="P190" s="161">
        <v>1</v>
      </c>
      <c r="Q190" s="168"/>
    </row>
    <row r="191" spans="1:17" s="138" customFormat="1" ht="12.75">
      <c r="A191" s="187"/>
      <c r="B191" s="17" t="str">
        <f>HYPERLINK("http://rucoecom.danfoss.com/online/index.html?cartCodes="&amp;C191,C191)</f>
        <v>003H6910</v>
      </c>
      <c r="C191" s="106" t="s">
        <v>405</v>
      </c>
      <c r="D191" s="105" t="s">
        <v>37</v>
      </c>
      <c r="E191" s="105">
        <v>25</v>
      </c>
      <c r="F191" s="30"/>
      <c r="G191" s="30"/>
      <c r="H191" s="30"/>
      <c r="I191" s="105" t="s">
        <v>395</v>
      </c>
      <c r="J191" s="105" t="s">
        <v>396</v>
      </c>
      <c r="K191" s="105"/>
      <c r="L191" s="181"/>
      <c r="M191" s="181"/>
      <c r="N191" s="186">
        <v>48.098752000000005</v>
      </c>
      <c r="O191" s="186">
        <v>56.7632</v>
      </c>
      <c r="P191" s="161">
        <v>1</v>
      </c>
      <c r="Q191" s="168"/>
    </row>
    <row r="192" spans="1:17" s="138" customFormat="1" ht="12.75">
      <c r="A192" s="187"/>
      <c r="B192" s="17" t="str">
        <f>HYPERLINK("http://rucoecom.danfoss.com/online/index.html?cartCodes="&amp;C192,C192)</f>
        <v>003H6914</v>
      </c>
      <c r="C192" s="106" t="s">
        <v>406</v>
      </c>
      <c r="D192" s="105" t="s">
        <v>37</v>
      </c>
      <c r="E192" s="105">
        <v>32</v>
      </c>
      <c r="F192" s="30"/>
      <c r="G192" s="30"/>
      <c r="H192" s="30"/>
      <c r="I192" s="105" t="s">
        <v>395</v>
      </c>
      <c r="J192" s="139" t="s">
        <v>396</v>
      </c>
      <c r="K192" s="139"/>
      <c r="L192" s="181"/>
      <c r="M192" s="181"/>
      <c r="N192" s="186">
        <v>87.49062400000001</v>
      </c>
      <c r="O192" s="186">
        <v>103.23872</v>
      </c>
      <c r="P192" s="161">
        <v>1</v>
      </c>
      <c r="Q192" s="168"/>
    </row>
    <row r="193" spans="1:17" s="138" customFormat="1" ht="12.75">
      <c r="A193" s="187"/>
      <c r="B193" s="17" t="str">
        <f>HYPERLINK("http://rucoecom.danfoss.com/online/index.html?cartCodes="&amp;C193,C193)</f>
        <v>065B2006</v>
      </c>
      <c r="C193" s="106" t="s">
        <v>407</v>
      </c>
      <c r="D193" s="105" t="s">
        <v>37</v>
      </c>
      <c r="E193" s="105">
        <v>40</v>
      </c>
      <c r="F193" s="30"/>
      <c r="G193" s="30"/>
      <c r="H193" s="30"/>
      <c r="I193" s="105" t="s">
        <v>395</v>
      </c>
      <c r="J193" s="105" t="s">
        <v>362</v>
      </c>
      <c r="K193" s="105"/>
      <c r="L193" s="181"/>
      <c r="M193" s="181"/>
      <c r="N193" s="186">
        <v>93.39</v>
      </c>
      <c r="O193" s="186">
        <v>110.2</v>
      </c>
      <c r="P193" s="161">
        <v>2</v>
      </c>
      <c r="Q193" s="168"/>
    </row>
    <row r="194" spans="1:17" s="138" customFormat="1" ht="12.75">
      <c r="A194" s="187"/>
      <c r="B194" s="17" t="str">
        <f>HYPERLINK("http://rucoecom.danfoss.com/online/index.html?cartCodes="&amp;C194,C194)</f>
        <v>065B2007</v>
      </c>
      <c r="C194" s="106" t="s">
        <v>408</v>
      </c>
      <c r="D194" s="105" t="s">
        <v>37</v>
      </c>
      <c r="E194" s="105">
        <v>50</v>
      </c>
      <c r="F194" s="30"/>
      <c r="G194" s="30"/>
      <c r="H194" s="30"/>
      <c r="I194" s="105" t="s">
        <v>395</v>
      </c>
      <c r="J194" s="105" t="s">
        <v>362</v>
      </c>
      <c r="K194" s="105"/>
      <c r="L194" s="181"/>
      <c r="M194" s="181"/>
      <c r="N194" s="186">
        <v>99.53</v>
      </c>
      <c r="O194" s="186">
        <v>117.45</v>
      </c>
      <c r="P194" s="161">
        <v>2</v>
      </c>
      <c r="Q194" s="168"/>
    </row>
    <row r="195" spans="1:17" s="138" customFormat="1" ht="12.75">
      <c r="A195" s="173"/>
      <c r="B195" s="17" t="str">
        <f>HYPERLINK("http://rucoecom.danfoss.com/online/index.html?cartCodes="&amp;C195,C195)</f>
        <v>003H6915</v>
      </c>
      <c r="C195" s="166" t="s">
        <v>575</v>
      </c>
      <c r="D195" s="105" t="s">
        <v>37</v>
      </c>
      <c r="E195" s="105">
        <v>15</v>
      </c>
      <c r="F195" s="105" t="s">
        <v>576</v>
      </c>
      <c r="G195" s="105"/>
      <c r="H195" s="105"/>
      <c r="I195" s="105" t="s">
        <v>395</v>
      </c>
      <c r="J195" s="105" t="s">
        <v>396</v>
      </c>
      <c r="K195" s="105"/>
      <c r="L195" s="181"/>
      <c r="M195" s="181"/>
      <c r="N195" s="186">
        <v>183.66</v>
      </c>
      <c r="O195" s="186">
        <v>216.72</v>
      </c>
      <c r="P195" s="186"/>
      <c r="Q195" s="168"/>
    </row>
    <row r="196" spans="1:17" s="138" customFormat="1" ht="12.75">
      <c r="A196" s="173"/>
      <c r="B196" s="17" t="str">
        <f>HYPERLINK("http://rucoecom.danfoss.com/online/index.html?cartCodes="&amp;C196,C196)</f>
        <v>003H6916</v>
      </c>
      <c r="C196" s="166" t="s">
        <v>577</v>
      </c>
      <c r="D196" s="105" t="s">
        <v>37</v>
      </c>
      <c r="E196" s="105">
        <v>20</v>
      </c>
      <c r="F196" s="105"/>
      <c r="G196" s="105"/>
      <c r="H196" s="105"/>
      <c r="I196" s="105" t="s">
        <v>395</v>
      </c>
      <c r="J196" s="105" t="s">
        <v>396</v>
      </c>
      <c r="K196" s="105"/>
      <c r="L196" s="181"/>
      <c r="M196" s="181"/>
      <c r="N196" s="186">
        <v>183.66</v>
      </c>
      <c r="O196" s="186">
        <v>216.72</v>
      </c>
      <c r="P196" s="186"/>
      <c r="Q196" s="168"/>
    </row>
    <row r="197" spans="1:17" s="138" customFormat="1" ht="12.75">
      <c r="A197" s="173"/>
      <c r="B197" s="17" t="str">
        <f>HYPERLINK("http://rucoecom.danfoss.com/online/index.html?cartCodes="&amp;C197,C197)</f>
        <v>003H6917</v>
      </c>
      <c r="C197" s="166" t="s">
        <v>578</v>
      </c>
      <c r="D197" s="105" t="s">
        <v>37</v>
      </c>
      <c r="E197" s="105">
        <v>25</v>
      </c>
      <c r="F197" s="105"/>
      <c r="G197" s="105"/>
      <c r="H197" s="105"/>
      <c r="I197" s="105" t="s">
        <v>395</v>
      </c>
      <c r="J197" s="105" t="s">
        <v>396</v>
      </c>
      <c r="K197" s="105"/>
      <c r="L197" s="181"/>
      <c r="M197" s="181"/>
      <c r="N197" s="186">
        <v>183.66</v>
      </c>
      <c r="O197" s="186">
        <v>216.72</v>
      </c>
      <c r="P197" s="186"/>
      <c r="Q197" s="168"/>
    </row>
    <row r="198" spans="1:17" s="138" customFormat="1" ht="12.75">
      <c r="A198" s="176"/>
      <c r="B198" s="177"/>
      <c r="C198" s="178"/>
      <c r="D198" s="176"/>
      <c r="E198" s="176"/>
      <c r="F198" s="176"/>
      <c r="G198" s="176"/>
      <c r="H198" s="176"/>
      <c r="I198" s="176"/>
      <c r="J198" s="179"/>
      <c r="K198" s="180"/>
      <c r="L198" s="181"/>
      <c r="M198" s="181"/>
      <c r="N198" s="182"/>
      <c r="O198" s="182"/>
      <c r="P198" s="168"/>
      <c r="Q198" s="168"/>
    </row>
    <row r="199" spans="1:17" s="138" customFormat="1" ht="42" customHeight="1">
      <c r="A199" s="151" t="s">
        <v>579</v>
      </c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81"/>
      <c r="M199" s="181"/>
      <c r="N199" s="182"/>
      <c r="O199" s="182"/>
      <c r="P199" s="168"/>
      <c r="Q199" s="168"/>
    </row>
    <row r="200" spans="1:17" s="138" customFormat="1" ht="12.75" customHeight="1">
      <c r="A200" s="152" t="s">
        <v>4</v>
      </c>
      <c r="B200" s="152" t="s">
        <v>5</v>
      </c>
      <c r="C200" s="152" t="s">
        <v>5</v>
      </c>
      <c r="D200" s="152" t="s">
        <v>6</v>
      </c>
      <c r="E200" s="152" t="s">
        <v>448</v>
      </c>
      <c r="F200" s="152" t="s">
        <v>449</v>
      </c>
      <c r="G200" s="152" t="s">
        <v>580</v>
      </c>
      <c r="H200" s="152" t="s">
        <v>539</v>
      </c>
      <c r="I200" s="152" t="s">
        <v>8</v>
      </c>
      <c r="J200" s="152" t="s">
        <v>9</v>
      </c>
      <c r="K200" s="152"/>
      <c r="L200" s="152" t="s">
        <v>10</v>
      </c>
      <c r="M200" s="152"/>
      <c r="N200" s="152" t="s">
        <v>11</v>
      </c>
      <c r="O200" s="152"/>
      <c r="P200" s="168"/>
      <c r="Q200" s="168"/>
    </row>
    <row r="201" spans="1:17" s="138" customFormat="1" ht="30" customHeight="1">
      <c r="A201" s="152"/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 t="s">
        <v>12</v>
      </c>
      <c r="M201" s="106" t="s">
        <v>13</v>
      </c>
      <c r="N201" s="152" t="s">
        <v>12</v>
      </c>
      <c r="O201" s="106" t="s">
        <v>13</v>
      </c>
      <c r="P201" s="168"/>
      <c r="Q201" s="168"/>
    </row>
    <row r="202" spans="1:17" s="138" customFormat="1" ht="12.75">
      <c r="A202" s="173"/>
      <c r="B202" s="17" t="str">
        <f>HYPERLINK("http://rucoecom.danfoss.com/online/index.html?cartCodes="&amp;C202,C202)</f>
        <v>003G1082</v>
      </c>
      <c r="C202" s="139" t="s">
        <v>581</v>
      </c>
      <c r="D202" s="105" t="s">
        <v>582</v>
      </c>
      <c r="E202" s="105">
        <v>40</v>
      </c>
      <c r="F202" s="105">
        <v>20</v>
      </c>
      <c r="G202" s="105">
        <v>16</v>
      </c>
      <c r="H202" s="105">
        <v>0.2</v>
      </c>
      <c r="I202" s="105">
        <v>1</v>
      </c>
      <c r="J202" s="174" t="s">
        <v>453</v>
      </c>
      <c r="K202" s="174"/>
      <c r="L202" s="188"/>
      <c r="M202" s="188"/>
      <c r="N202" s="76">
        <v>3051.18</v>
      </c>
      <c r="O202" s="76">
        <v>3600.39</v>
      </c>
      <c r="P202" s="168">
        <v>2</v>
      </c>
      <c r="Q202" s="168"/>
    </row>
    <row r="203" spans="1:17" s="138" customFormat="1" ht="12.75">
      <c r="A203" s="173"/>
      <c r="B203" s="17" t="str">
        <f>HYPERLINK("http://rucoecom.danfoss.com/online/index.html?cartCodes="&amp;C203,C203)</f>
        <v>003G1083</v>
      </c>
      <c r="C203" s="139" t="s">
        <v>583</v>
      </c>
      <c r="D203" s="105" t="s">
        <v>582</v>
      </c>
      <c r="E203" s="105">
        <v>50</v>
      </c>
      <c r="F203" s="105">
        <v>32</v>
      </c>
      <c r="G203" s="105">
        <v>16</v>
      </c>
      <c r="H203" s="105">
        <v>0.2</v>
      </c>
      <c r="I203" s="105">
        <v>1</v>
      </c>
      <c r="J203" s="174" t="s">
        <v>453</v>
      </c>
      <c r="K203" s="174"/>
      <c r="L203" s="188"/>
      <c r="M203" s="188"/>
      <c r="N203" s="76">
        <v>3232.78</v>
      </c>
      <c r="O203" s="76">
        <v>3814.68</v>
      </c>
      <c r="P203" s="168">
        <v>2</v>
      </c>
      <c r="Q203" s="168"/>
    </row>
    <row r="204" spans="1:17" s="138" customFormat="1" ht="12.75">
      <c r="A204" s="173"/>
      <c r="B204" s="17" t="str">
        <f>HYPERLINK("http://rucoecom.danfoss.com/online/index.html?cartCodes="&amp;C204,C204)</f>
        <v>003G1084</v>
      </c>
      <c r="C204" s="139" t="s">
        <v>584</v>
      </c>
      <c r="D204" s="105" t="s">
        <v>582</v>
      </c>
      <c r="E204" s="105">
        <v>40</v>
      </c>
      <c r="F204" s="105">
        <v>20</v>
      </c>
      <c r="G204" s="105">
        <v>25</v>
      </c>
      <c r="H204" s="105">
        <v>0.2</v>
      </c>
      <c r="I204" s="105">
        <v>1</v>
      </c>
      <c r="J204" s="174" t="s">
        <v>453</v>
      </c>
      <c r="K204" s="174"/>
      <c r="L204" s="188"/>
      <c r="M204" s="188"/>
      <c r="N204" s="76">
        <v>3312.76</v>
      </c>
      <c r="O204" s="76">
        <v>3909.06</v>
      </c>
      <c r="P204" s="168">
        <v>2</v>
      </c>
      <c r="Q204" s="168"/>
    </row>
    <row r="205" spans="1:17" s="138" customFormat="1" ht="12.75">
      <c r="A205" s="173"/>
      <c r="B205" s="17" t="str">
        <f>HYPERLINK("http://rucoecom.danfoss.com/online/index.html?cartCodes="&amp;C205,C205)</f>
        <v>003G1085</v>
      </c>
      <c r="C205" s="139" t="s">
        <v>585</v>
      </c>
      <c r="D205" s="105" t="s">
        <v>582</v>
      </c>
      <c r="E205" s="105">
        <v>50</v>
      </c>
      <c r="F205" s="105">
        <v>32</v>
      </c>
      <c r="G205" s="105">
        <v>25</v>
      </c>
      <c r="H205" s="105">
        <v>0.2</v>
      </c>
      <c r="I205" s="105">
        <v>1</v>
      </c>
      <c r="J205" s="174" t="s">
        <v>453</v>
      </c>
      <c r="K205" s="174"/>
      <c r="L205" s="188"/>
      <c r="M205" s="188"/>
      <c r="N205" s="76">
        <v>3583.01</v>
      </c>
      <c r="O205" s="76">
        <v>4227.95</v>
      </c>
      <c r="P205" s="168">
        <v>2</v>
      </c>
      <c r="Q205" s="168"/>
    </row>
    <row r="206" spans="1:17" s="138" customFormat="1" ht="40.5" customHeight="1">
      <c r="A206" s="189" t="s">
        <v>586</v>
      </c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90"/>
      <c r="M206" s="190"/>
      <c r="N206" s="168"/>
      <c r="O206" s="168"/>
      <c r="P206" s="168"/>
      <c r="Q206" s="168"/>
    </row>
    <row r="207" spans="1:17" s="138" customFormat="1" ht="16.5" customHeight="1">
      <c r="A207" s="173"/>
      <c r="B207" s="17" t="str">
        <f>HYPERLINK("http://rucoecom.danfoss.com/online/index.html?cartCodes="&amp;C207,C207)</f>
        <v>003G6056</v>
      </c>
      <c r="C207" s="166" t="s">
        <v>587</v>
      </c>
      <c r="D207" s="105" t="s">
        <v>588</v>
      </c>
      <c r="E207" s="105">
        <v>65</v>
      </c>
      <c r="F207" s="105">
        <v>50</v>
      </c>
      <c r="G207" s="105">
        <v>16</v>
      </c>
      <c r="H207" s="105">
        <v>0.2</v>
      </c>
      <c r="I207" s="105">
        <v>1</v>
      </c>
      <c r="J207" s="174" t="s">
        <v>453</v>
      </c>
      <c r="K207" s="174"/>
      <c r="L207" s="175"/>
      <c r="M207" s="175"/>
      <c r="N207" s="76">
        <v>5526.74</v>
      </c>
      <c r="O207" s="76">
        <v>6521.55</v>
      </c>
      <c r="P207" s="168">
        <v>2</v>
      </c>
      <c r="Q207" s="168"/>
    </row>
    <row r="208" spans="1:17" s="138" customFormat="1" ht="16.5" customHeight="1">
      <c r="A208" s="173"/>
      <c r="B208" s="17" t="str">
        <f>HYPERLINK("http://rucoecom.danfoss.com/online/index.html?cartCodes="&amp;C208,C208)</f>
        <v>003G6057</v>
      </c>
      <c r="C208" s="166" t="s">
        <v>589</v>
      </c>
      <c r="D208" s="105" t="s">
        <v>588</v>
      </c>
      <c r="E208" s="105">
        <v>80</v>
      </c>
      <c r="F208" s="105">
        <v>80</v>
      </c>
      <c r="G208" s="105">
        <v>16</v>
      </c>
      <c r="H208" s="105">
        <v>0.2</v>
      </c>
      <c r="I208" s="105">
        <v>1</v>
      </c>
      <c r="J208" s="174" t="s">
        <v>453</v>
      </c>
      <c r="K208" s="174"/>
      <c r="L208" s="175"/>
      <c r="M208" s="175"/>
      <c r="N208" s="76">
        <v>6145.62</v>
      </c>
      <c r="O208" s="76">
        <v>7251.83</v>
      </c>
      <c r="P208" s="168">
        <v>2</v>
      </c>
      <c r="Q208" s="168"/>
    </row>
    <row r="209" spans="1:17" s="138" customFormat="1" ht="16.5" customHeight="1">
      <c r="A209" s="173"/>
      <c r="B209" s="17" t="str">
        <f>HYPERLINK("http://rucoecom.danfoss.com/online/index.html?cartCodes="&amp;C209,C209)</f>
        <v>003G6058</v>
      </c>
      <c r="C209" s="166" t="s">
        <v>590</v>
      </c>
      <c r="D209" s="105" t="s">
        <v>588</v>
      </c>
      <c r="E209" s="105">
        <v>100</v>
      </c>
      <c r="F209" s="105">
        <v>125</v>
      </c>
      <c r="G209" s="105">
        <v>16</v>
      </c>
      <c r="H209" s="105">
        <v>0.2</v>
      </c>
      <c r="I209" s="105">
        <v>1</v>
      </c>
      <c r="J209" s="174" t="s">
        <v>453</v>
      </c>
      <c r="K209" s="174"/>
      <c r="L209" s="175"/>
      <c r="M209" s="175"/>
      <c r="N209" s="76">
        <v>6764.5</v>
      </c>
      <c r="O209" s="76">
        <v>7982.11</v>
      </c>
      <c r="P209" s="168">
        <v>2</v>
      </c>
      <c r="Q209" s="168"/>
    </row>
    <row r="210" spans="1:17" s="138" customFormat="1" ht="16.5" customHeight="1">
      <c r="A210" s="173"/>
      <c r="B210" s="17" t="str">
        <f>HYPERLINK("http://rucoecom.danfoss.com/online/index.html?cartCodes="&amp;C210,C210)</f>
        <v>003G6059</v>
      </c>
      <c r="C210" s="166" t="s">
        <v>591</v>
      </c>
      <c r="D210" s="105" t="s">
        <v>588</v>
      </c>
      <c r="E210" s="105">
        <v>125</v>
      </c>
      <c r="F210" s="105">
        <v>160</v>
      </c>
      <c r="G210" s="105">
        <v>16</v>
      </c>
      <c r="H210" s="105">
        <v>0.2</v>
      </c>
      <c r="I210" s="105">
        <v>1</v>
      </c>
      <c r="J210" s="174" t="s">
        <v>453</v>
      </c>
      <c r="K210" s="174"/>
      <c r="L210" s="175"/>
      <c r="M210" s="175"/>
      <c r="N210" s="76">
        <v>8524.21</v>
      </c>
      <c r="O210" s="76">
        <v>10058.57</v>
      </c>
      <c r="P210" s="168">
        <v>2</v>
      </c>
      <c r="Q210" s="168"/>
    </row>
    <row r="211" spans="1:17" s="138" customFormat="1" ht="16.5" customHeight="1">
      <c r="A211" s="173"/>
      <c r="B211" s="17" t="str">
        <f>HYPERLINK("http://rucoecom.danfoss.com/online/index.html?cartCodes="&amp;C211,C211)</f>
        <v>003G6060</v>
      </c>
      <c r="C211" s="166" t="s">
        <v>592</v>
      </c>
      <c r="D211" s="105" t="s">
        <v>588</v>
      </c>
      <c r="E211" s="105">
        <v>150</v>
      </c>
      <c r="F211" s="105">
        <v>320</v>
      </c>
      <c r="G211" s="105">
        <v>16</v>
      </c>
      <c r="H211" s="105">
        <v>0.2</v>
      </c>
      <c r="I211" s="105">
        <v>1</v>
      </c>
      <c r="J211" s="174" t="s">
        <v>453</v>
      </c>
      <c r="K211" s="174"/>
      <c r="L211" s="175"/>
      <c r="M211" s="175"/>
      <c r="N211" s="76">
        <v>10283.93</v>
      </c>
      <c r="O211" s="76">
        <v>12135.04</v>
      </c>
      <c r="P211" s="168">
        <v>2</v>
      </c>
      <c r="Q211" s="168"/>
    </row>
    <row r="212" spans="1:17" s="138" customFormat="1" ht="16.5" customHeight="1">
      <c r="A212" s="173"/>
      <c r="B212" s="17" t="str">
        <f>HYPERLINK("http://rucoecom.danfoss.com/online/index.html?cartCodes="&amp;C212,C212)</f>
        <v>003G6061</v>
      </c>
      <c r="C212" s="166" t="s">
        <v>593</v>
      </c>
      <c r="D212" s="105" t="s">
        <v>588</v>
      </c>
      <c r="E212" s="105">
        <v>200</v>
      </c>
      <c r="F212" s="105">
        <v>450</v>
      </c>
      <c r="G212" s="105">
        <v>16</v>
      </c>
      <c r="H212" s="105">
        <v>0.2</v>
      </c>
      <c r="I212" s="105">
        <v>1</v>
      </c>
      <c r="J212" s="174" t="s">
        <v>453</v>
      </c>
      <c r="K212" s="174"/>
      <c r="L212" s="175"/>
      <c r="M212" s="175"/>
      <c r="N212" s="76">
        <v>11772.52</v>
      </c>
      <c r="O212" s="76">
        <v>13891.57</v>
      </c>
      <c r="P212" s="168">
        <v>2</v>
      </c>
      <c r="Q212" s="168"/>
    </row>
    <row r="213" spans="1:17" s="138" customFormat="1" ht="16.5" customHeight="1">
      <c r="A213" s="173"/>
      <c r="B213" s="17" t="str">
        <f>HYPERLINK("http://rucoecom.danfoss.com/online/index.html?cartCodes="&amp;C213,C213)</f>
        <v>003G6062</v>
      </c>
      <c r="C213" s="166" t="s">
        <v>594</v>
      </c>
      <c r="D213" s="105" t="s">
        <v>588</v>
      </c>
      <c r="E213" s="105">
        <v>250</v>
      </c>
      <c r="F213" s="105">
        <v>630</v>
      </c>
      <c r="G213" s="105">
        <v>16</v>
      </c>
      <c r="H213" s="105">
        <v>0.2</v>
      </c>
      <c r="I213" s="105">
        <v>1</v>
      </c>
      <c r="J213" s="174" t="s">
        <v>453</v>
      </c>
      <c r="K213" s="174"/>
      <c r="L213" s="175"/>
      <c r="M213" s="175"/>
      <c r="N213" s="105">
        <v>13722.26</v>
      </c>
      <c r="O213" s="191">
        <f>N213*1.18</f>
        <v>16192.2668</v>
      </c>
      <c r="P213" s="168">
        <v>2</v>
      </c>
      <c r="Q213" s="168"/>
    </row>
    <row r="214" spans="1:17" s="138" customFormat="1" ht="39" customHeight="1">
      <c r="A214" s="151" t="s">
        <v>595</v>
      </c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75"/>
      <c r="M214" s="175"/>
      <c r="N214" s="105"/>
      <c r="O214" s="105"/>
      <c r="P214" s="168"/>
      <c r="Q214" s="168"/>
    </row>
    <row r="215" spans="1:17" s="138" customFormat="1" ht="16.5" customHeight="1">
      <c r="A215" s="173"/>
      <c r="B215" s="17" t="str">
        <f>HYPERLINK("http://rucoecom.danfoss.com/online/index.html?cartCodes="&amp;C215,C215)</f>
        <v>003G1088</v>
      </c>
      <c r="C215" s="166" t="s">
        <v>596</v>
      </c>
      <c r="D215" s="105" t="s">
        <v>588</v>
      </c>
      <c r="E215" s="105">
        <v>65</v>
      </c>
      <c r="F215" s="105">
        <v>50</v>
      </c>
      <c r="G215" s="105">
        <v>25</v>
      </c>
      <c r="H215" s="105">
        <v>0.2</v>
      </c>
      <c r="I215" s="105">
        <v>1</v>
      </c>
      <c r="J215" s="174" t="s">
        <v>453</v>
      </c>
      <c r="K215" s="174"/>
      <c r="L215" s="175"/>
      <c r="M215" s="175"/>
      <c r="N215" s="76">
        <v>5869.18</v>
      </c>
      <c r="O215" s="76">
        <v>6925.63</v>
      </c>
      <c r="P215" s="168">
        <v>2</v>
      </c>
      <c r="Q215" s="168"/>
    </row>
    <row r="216" spans="1:17" s="138" customFormat="1" ht="16.5" customHeight="1">
      <c r="A216" s="173"/>
      <c r="B216" s="17" t="str">
        <f>HYPERLINK("http://rucoecom.danfoss.com/online/index.html?cartCodes="&amp;C216,C216)</f>
        <v>003G1089</v>
      </c>
      <c r="C216" s="166" t="s">
        <v>597</v>
      </c>
      <c r="D216" s="105" t="s">
        <v>588</v>
      </c>
      <c r="E216" s="105">
        <v>80</v>
      </c>
      <c r="F216" s="105">
        <v>80</v>
      </c>
      <c r="G216" s="105">
        <v>25</v>
      </c>
      <c r="H216" s="105">
        <v>0.2</v>
      </c>
      <c r="I216" s="105">
        <v>1</v>
      </c>
      <c r="J216" s="174" t="s">
        <v>453</v>
      </c>
      <c r="K216" s="174"/>
      <c r="L216" s="175"/>
      <c r="M216" s="175"/>
      <c r="N216" s="76">
        <v>6115.35</v>
      </c>
      <c r="O216" s="76">
        <v>7216.11</v>
      </c>
      <c r="P216" s="168">
        <v>2</v>
      </c>
      <c r="Q216" s="168"/>
    </row>
    <row r="217" spans="1:17" s="138" customFormat="1" ht="16.5" customHeight="1">
      <c r="A217" s="173"/>
      <c r="B217" s="17" t="str">
        <f>HYPERLINK("http://rucoecom.danfoss.com/online/index.html?cartCodes="&amp;C217,C217)</f>
        <v>003G1090</v>
      </c>
      <c r="C217" s="166" t="s">
        <v>598</v>
      </c>
      <c r="D217" s="105" t="s">
        <v>588</v>
      </c>
      <c r="E217" s="105">
        <v>100</v>
      </c>
      <c r="F217" s="105">
        <v>125</v>
      </c>
      <c r="G217" s="105">
        <v>25</v>
      </c>
      <c r="H217" s="105">
        <v>0.2</v>
      </c>
      <c r="I217" s="105">
        <v>1</v>
      </c>
      <c r="J217" s="174" t="s">
        <v>453</v>
      </c>
      <c r="K217" s="174"/>
      <c r="L217" s="175"/>
      <c r="M217" s="175"/>
      <c r="N217" s="76">
        <v>7183.12</v>
      </c>
      <c r="O217" s="76">
        <v>8476.08</v>
      </c>
      <c r="P217" s="168">
        <v>2</v>
      </c>
      <c r="Q217" s="168"/>
    </row>
    <row r="218" spans="1:17" s="138" customFormat="1" ht="16.5" customHeight="1">
      <c r="A218" s="173"/>
      <c r="B218" s="17" t="str">
        <f>HYPERLINK("http://rucoecom.danfoss.com/online/index.html?cartCodes="&amp;C218,C218)</f>
        <v>003G1091</v>
      </c>
      <c r="C218" s="166" t="s">
        <v>599</v>
      </c>
      <c r="D218" s="105" t="s">
        <v>588</v>
      </c>
      <c r="E218" s="105">
        <v>125</v>
      </c>
      <c r="F218" s="105">
        <v>160</v>
      </c>
      <c r="G218" s="105">
        <v>25</v>
      </c>
      <c r="H218" s="105">
        <v>0.2</v>
      </c>
      <c r="I218" s="105">
        <v>1</v>
      </c>
      <c r="J218" s="174" t="s">
        <v>453</v>
      </c>
      <c r="K218" s="174"/>
      <c r="L218" s="175"/>
      <c r="M218" s="175"/>
      <c r="N218" s="76">
        <v>9051.21</v>
      </c>
      <c r="O218" s="76">
        <v>10680.43</v>
      </c>
      <c r="P218" s="168">
        <v>2</v>
      </c>
      <c r="Q218" s="168"/>
    </row>
    <row r="219" spans="1:17" s="138" customFormat="1" ht="39" customHeight="1">
      <c r="A219" s="151" t="s">
        <v>586</v>
      </c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90"/>
      <c r="M219" s="190"/>
      <c r="N219" s="168"/>
      <c r="O219" s="168"/>
      <c r="P219" s="168"/>
      <c r="Q219" s="168"/>
    </row>
    <row r="220" spans="1:17" s="138" customFormat="1" ht="16.5" customHeight="1">
      <c r="A220" s="173"/>
      <c r="B220" s="17" t="str">
        <f>HYPERLINK("http://rucoecom.danfoss.com/online/index.html?cartCodes="&amp;C220,C220)</f>
        <v>003G6063</v>
      </c>
      <c r="C220" s="166" t="s">
        <v>600</v>
      </c>
      <c r="D220" s="105" t="s">
        <v>588</v>
      </c>
      <c r="E220" s="105">
        <v>65</v>
      </c>
      <c r="F220" s="105">
        <v>50</v>
      </c>
      <c r="G220" s="105">
        <v>16</v>
      </c>
      <c r="H220" s="105">
        <v>0.5</v>
      </c>
      <c r="I220" s="105">
        <v>1</v>
      </c>
      <c r="J220" s="174" t="s">
        <v>453</v>
      </c>
      <c r="K220" s="174"/>
      <c r="L220" s="175"/>
      <c r="M220" s="175"/>
      <c r="N220" s="76">
        <v>5526.74</v>
      </c>
      <c r="O220" s="76">
        <v>6521.55</v>
      </c>
      <c r="P220" s="168">
        <v>2</v>
      </c>
      <c r="Q220" s="168"/>
    </row>
    <row r="221" spans="1:17" s="138" customFormat="1" ht="16.5" customHeight="1">
      <c r="A221" s="173"/>
      <c r="B221" s="17" t="str">
        <f>HYPERLINK("http://rucoecom.danfoss.com/online/index.html?cartCodes="&amp;C221,C221)</f>
        <v>003G6064</v>
      </c>
      <c r="C221" s="166" t="s">
        <v>601</v>
      </c>
      <c r="D221" s="105" t="s">
        <v>588</v>
      </c>
      <c r="E221" s="105">
        <v>80</v>
      </c>
      <c r="F221" s="105">
        <v>80</v>
      </c>
      <c r="G221" s="105">
        <v>16</v>
      </c>
      <c r="H221" s="105">
        <v>0.5</v>
      </c>
      <c r="I221" s="105">
        <v>1</v>
      </c>
      <c r="J221" s="174" t="s">
        <v>453</v>
      </c>
      <c r="K221" s="174"/>
      <c r="L221" s="175"/>
      <c r="M221" s="175"/>
      <c r="N221" s="76">
        <v>5760.31</v>
      </c>
      <c r="O221" s="76">
        <v>6797.17</v>
      </c>
      <c r="P221" s="168">
        <v>2</v>
      </c>
      <c r="Q221" s="168"/>
    </row>
    <row r="222" spans="1:17" s="138" customFormat="1" ht="16.5" customHeight="1">
      <c r="A222" s="173"/>
      <c r="B222" s="17" t="str">
        <f>HYPERLINK("http://rucoecom.danfoss.com/online/index.html?cartCodes="&amp;C222,C222)</f>
        <v>003G6065</v>
      </c>
      <c r="C222" s="166" t="s">
        <v>602</v>
      </c>
      <c r="D222" s="105" t="s">
        <v>588</v>
      </c>
      <c r="E222" s="105">
        <v>100</v>
      </c>
      <c r="F222" s="105">
        <v>125</v>
      </c>
      <c r="G222" s="105">
        <v>16</v>
      </c>
      <c r="H222" s="105">
        <v>0.5</v>
      </c>
      <c r="I222" s="105">
        <v>1</v>
      </c>
      <c r="J222" s="174" t="s">
        <v>453</v>
      </c>
      <c r="K222" s="174"/>
      <c r="L222" s="175"/>
      <c r="M222" s="175"/>
      <c r="N222" s="76">
        <v>6764.5</v>
      </c>
      <c r="O222" s="76">
        <v>7982.11</v>
      </c>
      <c r="P222" s="168">
        <v>2</v>
      </c>
      <c r="Q222" s="168"/>
    </row>
    <row r="223" spans="1:17" s="138" customFormat="1" ht="16.5" customHeight="1">
      <c r="A223" s="173"/>
      <c r="B223" s="17" t="str">
        <f>HYPERLINK("http://rucoecom.danfoss.com/online/index.html?cartCodes="&amp;C223,C223)</f>
        <v>003G6066</v>
      </c>
      <c r="C223" s="166" t="s">
        <v>603</v>
      </c>
      <c r="D223" s="105" t="s">
        <v>588</v>
      </c>
      <c r="E223" s="105">
        <v>125</v>
      </c>
      <c r="F223" s="105">
        <v>160</v>
      </c>
      <c r="G223" s="105">
        <v>16</v>
      </c>
      <c r="H223" s="105">
        <v>0.5</v>
      </c>
      <c r="I223" s="105">
        <v>1</v>
      </c>
      <c r="J223" s="174" t="s">
        <v>453</v>
      </c>
      <c r="K223" s="174"/>
      <c r="L223" s="175"/>
      <c r="M223" s="175"/>
      <c r="N223" s="76">
        <v>8524.21</v>
      </c>
      <c r="O223" s="76">
        <v>10058.57</v>
      </c>
      <c r="P223" s="168">
        <v>2</v>
      </c>
      <c r="Q223" s="168"/>
    </row>
    <row r="224" spans="1:17" s="138" customFormat="1" ht="16.5" customHeight="1">
      <c r="A224" s="173"/>
      <c r="B224" s="17" t="str">
        <f>HYPERLINK("http://rucoecom.danfoss.com/online/index.html?cartCodes="&amp;C224,C224)</f>
        <v>003G6067</v>
      </c>
      <c r="C224" s="166" t="s">
        <v>604</v>
      </c>
      <c r="D224" s="105" t="s">
        <v>588</v>
      </c>
      <c r="E224" s="105">
        <v>150</v>
      </c>
      <c r="F224" s="105">
        <v>320</v>
      </c>
      <c r="G224" s="105">
        <v>16</v>
      </c>
      <c r="H224" s="105">
        <v>0.5</v>
      </c>
      <c r="I224" s="105">
        <v>1</v>
      </c>
      <c r="J224" s="174" t="s">
        <v>453</v>
      </c>
      <c r="K224" s="174"/>
      <c r="L224" s="175"/>
      <c r="M224" s="175"/>
      <c r="N224" s="76">
        <v>10283.93</v>
      </c>
      <c r="O224" s="76">
        <v>12135.04</v>
      </c>
      <c r="P224" s="168">
        <v>2</v>
      </c>
      <c r="Q224" s="168"/>
    </row>
    <row r="225" spans="1:17" s="138" customFormat="1" ht="16.5" customHeight="1">
      <c r="A225" s="173"/>
      <c r="B225" s="17" t="str">
        <f>HYPERLINK("http://rucoecom.danfoss.com/online/index.html?cartCodes="&amp;C225,C225)</f>
        <v>003G6068</v>
      </c>
      <c r="C225" s="166" t="s">
        <v>605</v>
      </c>
      <c r="D225" s="105" t="s">
        <v>588</v>
      </c>
      <c r="E225" s="105">
        <v>200</v>
      </c>
      <c r="F225" s="105">
        <v>450</v>
      </c>
      <c r="G225" s="105">
        <v>16</v>
      </c>
      <c r="H225" s="105">
        <v>0.5</v>
      </c>
      <c r="I225" s="105">
        <v>1</v>
      </c>
      <c r="J225" s="174" t="s">
        <v>453</v>
      </c>
      <c r="K225" s="174"/>
      <c r="L225" s="175"/>
      <c r="M225" s="175"/>
      <c r="N225" s="76">
        <v>11772.52</v>
      </c>
      <c r="O225" s="76">
        <v>13891.57</v>
      </c>
      <c r="P225" s="168">
        <v>2</v>
      </c>
      <c r="Q225" s="168"/>
    </row>
    <row r="226" spans="1:17" s="138" customFormat="1" ht="16.5" customHeight="1">
      <c r="A226" s="173"/>
      <c r="B226" s="17" t="str">
        <f>HYPERLINK("http://rucoecom.danfoss.com/online/index.html?cartCodes="&amp;C226,C226)</f>
        <v>003G6069</v>
      </c>
      <c r="C226" s="166" t="s">
        <v>606</v>
      </c>
      <c r="D226" s="105" t="s">
        <v>588</v>
      </c>
      <c r="E226" s="105">
        <v>250</v>
      </c>
      <c r="F226" s="105">
        <v>630</v>
      </c>
      <c r="G226" s="105">
        <v>16</v>
      </c>
      <c r="H226" s="105">
        <v>0.5</v>
      </c>
      <c r="I226" s="105">
        <v>1</v>
      </c>
      <c r="J226" s="174" t="s">
        <v>453</v>
      </c>
      <c r="K226" s="174"/>
      <c r="L226" s="175"/>
      <c r="M226" s="175"/>
      <c r="N226" s="105">
        <v>13722.26</v>
      </c>
      <c r="O226" s="191">
        <f>N226*1.18</f>
        <v>16192.2668</v>
      </c>
      <c r="P226" s="168">
        <v>2</v>
      </c>
      <c r="Q226" s="168"/>
    </row>
    <row r="227" spans="1:15" ht="12.75">
      <c r="A227" s="156"/>
      <c r="B227" s="156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97"/>
      <c r="O227" s="96"/>
    </row>
    <row r="228" spans="1:15" ht="12.75">
      <c r="A228" s="156"/>
      <c r="B228" s="156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97"/>
      <c r="O228" s="96"/>
    </row>
    <row r="229" spans="1:15" ht="31.5" customHeight="1">
      <c r="A229" s="192" t="s">
        <v>607</v>
      </c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3"/>
      <c r="M229" s="193"/>
      <c r="N229" s="97"/>
      <c r="O229" s="96"/>
    </row>
    <row r="230" spans="1:16" ht="14.25" customHeight="1">
      <c r="A230" s="98" t="s">
        <v>4</v>
      </c>
      <c r="B230" s="98" t="s">
        <v>5</v>
      </c>
      <c r="C230" s="98" t="s">
        <v>5</v>
      </c>
      <c r="D230" s="98" t="s">
        <v>447</v>
      </c>
      <c r="E230" s="98" t="s">
        <v>608</v>
      </c>
      <c r="F230" s="98" t="s">
        <v>357</v>
      </c>
      <c r="G230" s="98" t="s">
        <v>609</v>
      </c>
      <c r="H230" s="98" t="s">
        <v>610</v>
      </c>
      <c r="I230" s="98" t="s">
        <v>611</v>
      </c>
      <c r="J230" s="98" t="s">
        <v>8</v>
      </c>
      <c r="K230" s="98" t="s">
        <v>9</v>
      </c>
      <c r="L230" s="98" t="s">
        <v>10</v>
      </c>
      <c r="M230" s="98"/>
      <c r="N230" s="98" t="s">
        <v>11</v>
      </c>
      <c r="O230" s="98"/>
      <c r="P230" s="42"/>
    </row>
    <row r="231" spans="1:16" ht="45" customHeight="1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 t="s">
        <v>12</v>
      </c>
      <c r="M231" s="98" t="s">
        <v>13</v>
      </c>
      <c r="N231" s="98" t="s">
        <v>12</v>
      </c>
      <c r="O231" s="98" t="s">
        <v>13</v>
      </c>
      <c r="P231" s="42"/>
    </row>
    <row r="232" spans="1:16" ht="12.75">
      <c r="A232" s="194" t="s">
        <v>612</v>
      </c>
      <c r="B232" s="194"/>
      <c r="C232" s="194"/>
      <c r="D232" s="194"/>
      <c r="E232" s="194"/>
      <c r="F232" s="194"/>
      <c r="G232" s="194"/>
      <c r="H232" s="194"/>
      <c r="I232" s="194"/>
      <c r="J232" s="194"/>
      <c r="K232" s="194"/>
      <c r="L232" s="195"/>
      <c r="M232" s="196"/>
      <c r="N232" s="197"/>
      <c r="O232" s="197"/>
      <c r="P232" s="42"/>
    </row>
    <row r="233" spans="1:16" ht="12.75">
      <c r="A233" s="111"/>
      <c r="B233" s="17" t="str">
        <f>HYPERLINK("http://rucoecom.danfoss.com/online/index.html?cartCodes="&amp;C233,C233)</f>
        <v>082G3001</v>
      </c>
      <c r="C233" s="122" t="s">
        <v>613</v>
      </c>
      <c r="D233" s="111" t="s">
        <v>614</v>
      </c>
      <c r="E233" s="111">
        <v>230</v>
      </c>
      <c r="F233" s="198">
        <v>5.5</v>
      </c>
      <c r="G233" s="111" t="s">
        <v>615</v>
      </c>
      <c r="H233" s="111">
        <v>14</v>
      </c>
      <c r="I233" s="111">
        <v>300</v>
      </c>
      <c r="J233" s="111">
        <v>1</v>
      </c>
      <c r="K233" s="111" t="s">
        <v>616</v>
      </c>
      <c r="L233" s="108">
        <f>N233*курс!$A$1</f>
        <v>27316.045952</v>
      </c>
      <c r="M233" s="108">
        <f>L233*1.18</f>
        <v>32232.93422336</v>
      </c>
      <c r="N233" s="153">
        <v>447.804032</v>
      </c>
      <c r="O233" s="153">
        <v>528.394048</v>
      </c>
      <c r="P233" s="199">
        <v>1</v>
      </c>
    </row>
    <row r="234" spans="1:16" ht="12.75">
      <c r="A234" s="111"/>
      <c r="B234" s="17" t="str">
        <f>HYPERLINK("http://rucoecom.danfoss.com/online/index.html?cartCodes="&amp;C234,C234)</f>
        <v>082G6007</v>
      </c>
      <c r="C234" s="122" t="s">
        <v>617</v>
      </c>
      <c r="D234" s="111" t="s">
        <v>618</v>
      </c>
      <c r="E234" s="111">
        <v>230</v>
      </c>
      <c r="F234" s="111">
        <v>10</v>
      </c>
      <c r="G234" s="111" t="s">
        <v>619</v>
      </c>
      <c r="H234" s="111">
        <v>15</v>
      </c>
      <c r="I234" s="111">
        <v>450</v>
      </c>
      <c r="J234" s="111">
        <v>1</v>
      </c>
      <c r="K234" s="111" t="s">
        <v>616</v>
      </c>
      <c r="L234" s="108">
        <f>N234*курс!$A$1</f>
        <v>31793.285888000002</v>
      </c>
      <c r="M234" s="108">
        <f>L234*1.18</f>
        <v>37516.07734784</v>
      </c>
      <c r="N234" s="153">
        <v>521.201408</v>
      </c>
      <c r="O234" s="153">
        <v>615.019392</v>
      </c>
      <c r="P234" s="199">
        <v>1</v>
      </c>
    </row>
    <row r="235" spans="1:16" ht="12.75">
      <c r="A235" s="111"/>
      <c r="B235" s="17" t="str">
        <f>HYPERLINK("http://rucoecom.danfoss.com/online/index.html?cartCodes="&amp;C235,C235)</f>
        <v>082G6011</v>
      </c>
      <c r="C235" s="122" t="s">
        <v>620</v>
      </c>
      <c r="D235" s="111" t="s">
        <v>621</v>
      </c>
      <c r="E235" s="111">
        <v>230</v>
      </c>
      <c r="F235" s="111">
        <v>10</v>
      </c>
      <c r="G235" s="111" t="s">
        <v>619</v>
      </c>
      <c r="H235" s="111">
        <v>3</v>
      </c>
      <c r="I235" s="111">
        <v>450</v>
      </c>
      <c r="J235" s="111">
        <v>1</v>
      </c>
      <c r="K235" s="111" t="s">
        <v>616</v>
      </c>
      <c r="L235" s="108">
        <f>N235*курс!$A$1</f>
        <v>40568.306688000004</v>
      </c>
      <c r="M235" s="108">
        <f>L235*1.18</f>
        <v>47870.60189184</v>
      </c>
      <c r="N235" s="153">
        <v>665.054208</v>
      </c>
      <c r="O235" s="153">
        <v>784.765696</v>
      </c>
      <c r="P235" s="199">
        <v>1</v>
      </c>
    </row>
    <row r="236" spans="1:16" ht="12.75">
      <c r="A236" s="200" t="s">
        <v>622</v>
      </c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1"/>
      <c r="M236" s="202"/>
      <c r="N236" s="201"/>
      <c r="O236" s="202"/>
      <c r="P236" s="203"/>
    </row>
    <row r="237" spans="1:16" ht="12.75">
      <c r="A237" s="111"/>
      <c r="B237" s="17" t="str">
        <f>HYPERLINK("http://rucoecom.danfoss.com/online/index.html?cartCodes="&amp;C237,C237)</f>
        <v>082G3003</v>
      </c>
      <c r="C237" s="122" t="s">
        <v>623</v>
      </c>
      <c r="D237" s="111" t="s">
        <v>624</v>
      </c>
      <c r="E237" s="111">
        <v>230</v>
      </c>
      <c r="F237" s="198">
        <v>5.5</v>
      </c>
      <c r="G237" s="111" t="s">
        <v>625</v>
      </c>
      <c r="H237" s="111">
        <v>14</v>
      </c>
      <c r="I237" s="111">
        <v>300</v>
      </c>
      <c r="J237" s="111">
        <v>1</v>
      </c>
      <c r="K237" s="111" t="s">
        <v>616</v>
      </c>
      <c r="L237" s="108">
        <f>N237*курс!$A$1</f>
        <v>30466.476351999998</v>
      </c>
      <c r="M237" s="108">
        <f>L237*1.18</f>
        <v>35950.44209536</v>
      </c>
      <c r="N237" s="153">
        <v>499.450432</v>
      </c>
      <c r="O237" s="153">
        <v>589.353024</v>
      </c>
      <c r="P237" s="199">
        <v>1</v>
      </c>
    </row>
    <row r="238" spans="1:16" ht="12.75">
      <c r="A238" s="111"/>
      <c r="B238" s="17" t="str">
        <f>HYPERLINK("http://rucoecom.danfoss.com/online/index.html?cartCodes="&amp;C238,C238)</f>
        <v>082G3009</v>
      </c>
      <c r="C238" s="122" t="s">
        <v>626</v>
      </c>
      <c r="D238" s="111" t="s">
        <v>627</v>
      </c>
      <c r="E238" s="111">
        <v>230</v>
      </c>
      <c r="F238" s="111">
        <v>10</v>
      </c>
      <c r="G238" s="111" t="s">
        <v>619</v>
      </c>
      <c r="H238" s="111">
        <v>15</v>
      </c>
      <c r="I238" s="111">
        <v>450</v>
      </c>
      <c r="J238" s="111">
        <v>1</v>
      </c>
      <c r="K238" s="111" t="s">
        <v>616</v>
      </c>
      <c r="L238" s="108">
        <f>N238*курс!$A$1</f>
        <v>34753.041024</v>
      </c>
      <c r="M238" s="108">
        <f>L238*1.18</f>
        <v>41008.58840831999</v>
      </c>
      <c r="N238" s="153">
        <v>569.721984</v>
      </c>
      <c r="O238" s="153">
        <v>672.2792959999999</v>
      </c>
      <c r="P238" s="199">
        <v>1</v>
      </c>
    </row>
    <row r="239" spans="1:16" ht="12.75">
      <c r="A239" s="111"/>
      <c r="B239" s="17" t="str">
        <f>HYPERLINK("http://rucoecom.danfoss.com/online/index.html?cartCodes="&amp;C239,C239)</f>
        <v>082G3013</v>
      </c>
      <c r="C239" s="122" t="s">
        <v>628</v>
      </c>
      <c r="D239" s="111" t="s">
        <v>629</v>
      </c>
      <c r="E239" s="111">
        <v>230</v>
      </c>
      <c r="F239" s="111">
        <v>10</v>
      </c>
      <c r="G239" s="111" t="s">
        <v>619</v>
      </c>
      <c r="H239" s="111">
        <v>3</v>
      </c>
      <c r="I239" s="111">
        <v>450</v>
      </c>
      <c r="J239" s="111">
        <v>1</v>
      </c>
      <c r="K239" s="111" t="s">
        <v>616</v>
      </c>
      <c r="L239" s="108">
        <f>N239*курс!$A$1</f>
        <v>43599.977408000006</v>
      </c>
      <c r="M239" s="108">
        <f>L239*1.18</f>
        <v>51447.97334144</v>
      </c>
      <c r="N239" s="153">
        <v>714.7537280000001</v>
      </c>
      <c r="O239" s="153">
        <v>843.3992320000001</v>
      </c>
      <c r="P239" s="199">
        <v>1</v>
      </c>
    </row>
    <row r="240" spans="1:16" s="138" customFormat="1" ht="12.75">
      <c r="A240" s="164" t="s">
        <v>630</v>
      </c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48"/>
      <c r="M240" s="149"/>
      <c r="N240" s="204"/>
      <c r="O240" s="204"/>
      <c r="P240" s="66"/>
    </row>
    <row r="241" spans="1:16" ht="12.75">
      <c r="A241" s="111"/>
      <c r="B241" s="17" t="str">
        <f>HYPERLINK("http://rucoecom.danfoss.com/online/index.html?cartCodes="&amp;C241,C241)</f>
        <v>082G3024</v>
      </c>
      <c r="C241" s="122" t="s">
        <v>631</v>
      </c>
      <c r="D241" s="111" t="s">
        <v>632</v>
      </c>
      <c r="E241" s="111">
        <v>230</v>
      </c>
      <c r="F241" s="111">
        <v>15</v>
      </c>
      <c r="G241" s="111" t="s">
        <v>619</v>
      </c>
      <c r="H241" s="111">
        <v>11</v>
      </c>
      <c r="I241" s="111">
        <v>1000</v>
      </c>
      <c r="J241" s="111">
        <v>1</v>
      </c>
      <c r="K241" s="125" t="s">
        <v>633</v>
      </c>
      <c r="L241" s="108">
        <f>N241*курс!$A$1</f>
        <v>32939.31680000001</v>
      </c>
      <c r="M241" s="108">
        <f>L241*1.18</f>
        <v>38868.393824000006</v>
      </c>
      <c r="N241" s="153">
        <v>539.9888000000001</v>
      </c>
      <c r="O241" s="153">
        <v>637.192192</v>
      </c>
      <c r="P241" s="199">
        <v>1</v>
      </c>
    </row>
    <row r="242" spans="1:16" ht="12.75">
      <c r="A242" s="111"/>
      <c r="B242" s="17" t="str">
        <f>HYPERLINK("http://rucoecom.danfoss.com/online/index.html?cartCodes="&amp;C242,C242)</f>
        <v>082H3037</v>
      </c>
      <c r="C242" s="122" t="s">
        <v>634</v>
      </c>
      <c r="D242" s="111" t="s">
        <v>635</v>
      </c>
      <c r="E242" s="111">
        <v>230</v>
      </c>
      <c r="F242" s="111">
        <v>15</v>
      </c>
      <c r="G242" s="111" t="s">
        <v>619</v>
      </c>
      <c r="H242" s="111">
        <v>15</v>
      </c>
      <c r="I242" s="111">
        <v>450</v>
      </c>
      <c r="J242" s="111">
        <v>1</v>
      </c>
      <c r="K242" s="125" t="s">
        <v>633</v>
      </c>
      <c r="L242" s="108">
        <f>N242*курс!$A$1</f>
        <v>38139.67123200001</v>
      </c>
      <c r="M242" s="108">
        <f>L242*1.18</f>
        <v>45004.812053760004</v>
      </c>
      <c r="N242" s="153">
        <v>625.2405120000001</v>
      </c>
      <c r="O242" s="153">
        <v>737.7809920000001</v>
      </c>
      <c r="P242" s="199">
        <v>2</v>
      </c>
    </row>
    <row r="243" spans="1:16" ht="12.75">
      <c r="A243" s="111"/>
      <c r="B243" s="17" t="str">
        <f>HYPERLINK("http://rucoecom.danfoss.com/online/index.html?cartCodes="&amp;C243,C243)</f>
        <v>082H3040</v>
      </c>
      <c r="C243" s="122" t="s">
        <v>636</v>
      </c>
      <c r="D243" s="111" t="s">
        <v>637</v>
      </c>
      <c r="E243" s="111">
        <v>230</v>
      </c>
      <c r="F243" s="111">
        <v>15</v>
      </c>
      <c r="G243" s="111" t="s">
        <v>619</v>
      </c>
      <c r="H243" s="111">
        <v>15</v>
      </c>
      <c r="I243" s="111">
        <v>450</v>
      </c>
      <c r="J243" s="111">
        <v>1</v>
      </c>
      <c r="K243" s="125" t="s">
        <v>633</v>
      </c>
      <c r="L243" s="108">
        <f>N243*курс!$A$1</f>
        <v>38139.67123200001</v>
      </c>
      <c r="M243" s="108">
        <f>L243*1.18</f>
        <v>45004.812053760004</v>
      </c>
      <c r="N243" s="153">
        <v>625.2405120000001</v>
      </c>
      <c r="O243" s="153">
        <v>737.7809920000001</v>
      </c>
      <c r="P243" s="199">
        <v>2</v>
      </c>
    </row>
    <row r="244" spans="1:16" ht="12.75">
      <c r="A244" s="111"/>
      <c r="B244" s="17" t="str">
        <f>HYPERLINK("http://rucoecom.danfoss.com/online/index.html?cartCodes="&amp;C244,C244)</f>
        <v>082G3021</v>
      </c>
      <c r="C244" s="122" t="s">
        <v>638</v>
      </c>
      <c r="D244" s="111" t="s">
        <v>639</v>
      </c>
      <c r="E244" s="111">
        <v>230</v>
      </c>
      <c r="F244" s="111">
        <v>15</v>
      </c>
      <c r="G244" s="111" t="s">
        <v>619</v>
      </c>
      <c r="H244" s="111">
        <v>3</v>
      </c>
      <c r="I244" s="111">
        <v>600</v>
      </c>
      <c r="J244" s="111">
        <v>1</v>
      </c>
      <c r="K244" s="125" t="s">
        <v>633</v>
      </c>
      <c r="L244" s="108">
        <f>N244*курс!$A$1</f>
        <v>42452.62694400001</v>
      </c>
      <c r="M244" s="108">
        <f>L244*1.18</f>
        <v>50094.09979392001</v>
      </c>
      <c r="N244" s="153">
        <v>695.9447040000001</v>
      </c>
      <c r="O244" s="153">
        <v>821.2156160000001</v>
      </c>
      <c r="P244" s="199">
        <v>1</v>
      </c>
    </row>
    <row r="245" spans="1:16" s="138" customFormat="1" ht="12.75">
      <c r="A245" s="164" t="s">
        <v>640</v>
      </c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9"/>
      <c r="N245" s="163"/>
      <c r="O245" s="163"/>
      <c r="P245" s="12"/>
    </row>
    <row r="246" spans="1:16" ht="12.75">
      <c r="A246" s="120"/>
      <c r="B246" s="17" t="str">
        <f>HYPERLINK("http://rucoecom.danfoss.com/online/index.html?cartCodes="&amp;C246,C246)</f>
        <v>082H0163</v>
      </c>
      <c r="C246" s="205" t="s">
        <v>641</v>
      </c>
      <c r="D246" s="206" t="s">
        <v>642</v>
      </c>
      <c r="E246" s="206">
        <v>230</v>
      </c>
      <c r="F246" s="206">
        <v>20</v>
      </c>
      <c r="G246" s="206" t="s">
        <v>643</v>
      </c>
      <c r="H246" s="206" t="s">
        <v>644</v>
      </c>
      <c r="I246" s="206">
        <v>400</v>
      </c>
      <c r="J246" s="206">
        <v>1</v>
      </c>
      <c r="K246" s="132" t="s">
        <v>645</v>
      </c>
      <c r="L246" s="108">
        <f>N246*курс!$A$1</f>
        <v>25944.04176</v>
      </c>
      <c r="M246" s="108">
        <f>L246*1.18</f>
        <v>30613.9692768</v>
      </c>
      <c r="N246" s="153">
        <v>425.31216</v>
      </c>
      <c r="O246" s="153">
        <v>501.87280000000004</v>
      </c>
      <c r="P246" s="199">
        <v>1</v>
      </c>
    </row>
    <row r="247" spans="1:16" ht="12.75">
      <c r="A247" s="164" t="s">
        <v>646</v>
      </c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9"/>
      <c r="N247" s="204"/>
      <c r="O247" s="204"/>
      <c r="P247" s="12"/>
    </row>
    <row r="248" spans="1:16" ht="12.75">
      <c r="A248" s="104"/>
      <c r="B248" s="17" t="str">
        <f>HYPERLINK("http://rucoecom.danfoss.com/online/index.html?cartCodes="&amp;C248,C248)</f>
        <v>082H0123</v>
      </c>
      <c r="C248" s="152" t="s">
        <v>647</v>
      </c>
      <c r="D248" s="142" t="s">
        <v>648</v>
      </c>
      <c r="E248" s="142">
        <v>230</v>
      </c>
      <c r="F248" s="142">
        <v>15</v>
      </c>
      <c r="G248" s="142" t="s">
        <v>649</v>
      </c>
      <c r="H248" s="142">
        <v>15</v>
      </c>
      <c r="I248" s="142">
        <v>450</v>
      </c>
      <c r="J248" s="142">
        <v>1</v>
      </c>
      <c r="K248" s="19" t="s">
        <v>645</v>
      </c>
      <c r="L248" s="108">
        <f>N248*курс!$A$1</f>
        <v>43228.52352</v>
      </c>
      <c r="M248" s="108">
        <f>L248*1.18</f>
        <v>51009.6577536</v>
      </c>
      <c r="N248" s="153">
        <v>708.6643200000001</v>
      </c>
      <c r="O248" s="153">
        <v>836.2282240000001</v>
      </c>
      <c r="P248" s="199">
        <v>3</v>
      </c>
    </row>
    <row r="249" spans="1:16" ht="14.25" customHeight="1">
      <c r="A249" s="147" t="s">
        <v>650</v>
      </c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50"/>
      <c r="M249" s="151"/>
      <c r="N249" s="163"/>
      <c r="O249" s="163"/>
      <c r="P249" s="12"/>
    </row>
    <row r="250" spans="1:16" ht="12.75" customHeight="1">
      <c r="A250" s="105"/>
      <c r="B250" s="17" t="str">
        <f>HYPERLINK("http://rucoecom.danfoss.com/online/index.html?cartCodes="&amp;C250,C250)</f>
        <v>082G3442</v>
      </c>
      <c r="C250" s="152" t="s">
        <v>651</v>
      </c>
      <c r="D250" s="142" t="s">
        <v>652</v>
      </c>
      <c r="E250" s="142">
        <v>24</v>
      </c>
      <c r="F250" s="142">
        <v>50</v>
      </c>
      <c r="G250" s="206" t="s">
        <v>653</v>
      </c>
      <c r="H250" s="133" t="s">
        <v>654</v>
      </c>
      <c r="I250" s="142">
        <v>2000</v>
      </c>
      <c r="J250" s="142">
        <v>1</v>
      </c>
      <c r="K250" s="206" t="s">
        <v>453</v>
      </c>
      <c r="L250" s="207">
        <f>N250*курс!$A$1</f>
        <v>74668.87999999999</v>
      </c>
      <c r="M250" s="207">
        <f>L250*1.18</f>
        <v>88109.27839999998</v>
      </c>
      <c r="N250" s="153">
        <v>1224.08</v>
      </c>
      <c r="O250" s="153">
        <v>1444.4144000000001</v>
      </c>
      <c r="P250" s="208">
        <v>2</v>
      </c>
    </row>
    <row r="251" spans="1:16" ht="12.75">
      <c r="A251" s="105"/>
      <c r="B251" s="17" t="str">
        <f>HYPERLINK("http://rucoecom.danfoss.com/online/index.html?cartCodes="&amp;C251,C251)</f>
        <v>082G3443</v>
      </c>
      <c r="C251" s="152" t="s">
        <v>655</v>
      </c>
      <c r="D251" s="142"/>
      <c r="E251" s="142">
        <v>230</v>
      </c>
      <c r="F251" s="142"/>
      <c r="G251" s="206"/>
      <c r="H251" s="133"/>
      <c r="I251" s="142"/>
      <c r="J251" s="142">
        <v>1</v>
      </c>
      <c r="K251" s="206" t="s">
        <v>453</v>
      </c>
      <c r="L251" s="207">
        <f>N251*курс!$A$1</f>
        <v>74668.87999999999</v>
      </c>
      <c r="M251" s="207">
        <f>L251*1.18</f>
        <v>88109.27839999998</v>
      </c>
      <c r="N251" s="153">
        <v>1224.08</v>
      </c>
      <c r="O251" s="153">
        <v>1444.4144000000001</v>
      </c>
      <c r="P251" s="208">
        <v>2</v>
      </c>
    </row>
    <row r="252" spans="1:16" ht="14.25" customHeight="1">
      <c r="A252" s="105"/>
      <c r="B252" s="17" t="str">
        <f>HYPERLINK("http://rucoecom.danfoss.com/online/index.html?cartCodes="&amp;C252,C252)</f>
        <v>082G3448</v>
      </c>
      <c r="C252" s="152" t="s">
        <v>656</v>
      </c>
      <c r="D252" s="142" t="s">
        <v>657</v>
      </c>
      <c r="E252" s="142">
        <v>24</v>
      </c>
      <c r="F252" s="142"/>
      <c r="G252" s="206"/>
      <c r="H252" s="133" t="s">
        <v>658</v>
      </c>
      <c r="I252" s="142"/>
      <c r="J252" s="142">
        <v>1</v>
      </c>
      <c r="K252" s="206" t="s">
        <v>453</v>
      </c>
      <c r="L252" s="207">
        <f>N252*курс!$A$1</f>
        <v>84851</v>
      </c>
      <c r="M252" s="207">
        <f>L252*1.18</f>
        <v>100124.18</v>
      </c>
      <c r="N252" s="153">
        <v>1391</v>
      </c>
      <c r="O252" s="153">
        <v>1641.38</v>
      </c>
      <c r="P252" s="208">
        <v>3</v>
      </c>
    </row>
    <row r="253" spans="1:16" ht="12.75">
      <c r="A253" s="105"/>
      <c r="B253" s="17" t="str">
        <f>HYPERLINK("http://rucoecom.danfoss.com/online/index.html?cartCodes="&amp;C253,C253)</f>
        <v>082G3449</v>
      </c>
      <c r="C253" s="152" t="s">
        <v>659</v>
      </c>
      <c r="D253" s="142"/>
      <c r="E253" s="142">
        <v>230</v>
      </c>
      <c r="F253" s="142"/>
      <c r="G253" s="206"/>
      <c r="H253" s="133"/>
      <c r="I253" s="142"/>
      <c r="J253" s="142">
        <v>1</v>
      </c>
      <c r="K253" s="206" t="s">
        <v>453</v>
      </c>
      <c r="L253" s="207">
        <f>N253*курс!$A$1</f>
        <v>84851</v>
      </c>
      <c r="M253" s="207">
        <f>L253*1.18</f>
        <v>100124.18</v>
      </c>
      <c r="N253" s="153">
        <v>1391</v>
      </c>
      <c r="O253" s="153">
        <v>1641.38</v>
      </c>
      <c r="P253" s="208">
        <v>3</v>
      </c>
    </row>
    <row r="254" spans="1:16" ht="12.75" customHeight="1">
      <c r="A254" s="105"/>
      <c r="B254" s="17" t="str">
        <f>HYPERLINK("http://rucoecom.danfoss.com/online/index.html?cartCodes="&amp;C254,C254)</f>
        <v>082G3450</v>
      </c>
      <c r="C254" s="205" t="s">
        <v>660</v>
      </c>
      <c r="D254" s="206" t="s">
        <v>661</v>
      </c>
      <c r="E254" s="206">
        <v>24</v>
      </c>
      <c r="F254" s="142"/>
      <c r="G254" s="206"/>
      <c r="H254" s="133"/>
      <c r="I254" s="142"/>
      <c r="J254" s="206">
        <v>1</v>
      </c>
      <c r="K254" s="206" t="s">
        <v>453</v>
      </c>
      <c r="L254" s="207">
        <f>N254*курс!$A$1</f>
        <v>84851</v>
      </c>
      <c r="M254" s="207">
        <f>L254*1.18</f>
        <v>100124.18</v>
      </c>
      <c r="N254" s="153">
        <v>1391</v>
      </c>
      <c r="O254" s="153">
        <v>1641.38</v>
      </c>
      <c r="P254" s="208">
        <v>3</v>
      </c>
    </row>
    <row r="255" spans="1:16" ht="12.75">
      <c r="A255" s="105"/>
      <c r="B255" s="17" t="str">
        <f>HYPERLINK("http://rucoecom.danfoss.com/online/index.html?cartCodes="&amp;C255,C255)</f>
        <v>082G3451</v>
      </c>
      <c r="C255" s="205" t="s">
        <v>662</v>
      </c>
      <c r="D255" s="206"/>
      <c r="E255" s="206">
        <v>230</v>
      </c>
      <c r="F255" s="142"/>
      <c r="G255" s="206"/>
      <c r="H255" s="133"/>
      <c r="I255" s="142"/>
      <c r="J255" s="206">
        <v>1</v>
      </c>
      <c r="K255" s="206" t="s">
        <v>453</v>
      </c>
      <c r="L255" s="207">
        <f>N255*курс!$A$1</f>
        <v>84851</v>
      </c>
      <c r="M255" s="207">
        <f>L255*1.18</f>
        <v>100124.18</v>
      </c>
      <c r="N255" s="153">
        <v>1391</v>
      </c>
      <c r="O255" s="153">
        <v>1641.38</v>
      </c>
      <c r="P255" s="208">
        <v>3</v>
      </c>
    </row>
    <row r="256" spans="1:16" s="212" customFormat="1" ht="12.75">
      <c r="A256" s="165" t="s">
        <v>663</v>
      </c>
      <c r="B256" s="165"/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09"/>
      <c r="O256" s="210"/>
      <c r="P256" s="211"/>
    </row>
    <row r="257" spans="1:16" s="214" customFormat="1" ht="15" customHeight="1">
      <c r="A257" s="152"/>
      <c r="B257" s="17" t="str">
        <f>HYPERLINK("http://rucoecom.danfoss.com/online/index.html?cartCodes="&amp;C257,C257)</f>
        <v>082G3510</v>
      </c>
      <c r="C257" s="152" t="s">
        <v>664</v>
      </c>
      <c r="D257" s="142" t="s">
        <v>665</v>
      </c>
      <c r="E257" s="142">
        <v>24</v>
      </c>
      <c r="F257" s="142">
        <v>80</v>
      </c>
      <c r="G257" s="142" t="s">
        <v>666</v>
      </c>
      <c r="H257" s="142">
        <v>2</v>
      </c>
      <c r="I257" s="142">
        <v>15000</v>
      </c>
      <c r="J257" s="142">
        <v>1</v>
      </c>
      <c r="K257" s="142" t="s">
        <v>453</v>
      </c>
      <c r="L257" s="207">
        <f>N257*курс!$A$1</f>
        <v>152500</v>
      </c>
      <c r="M257" s="207">
        <f>L257*1.18</f>
        <v>179950</v>
      </c>
      <c r="N257" s="142">
        <v>2500</v>
      </c>
      <c r="O257" s="142">
        <v>2950</v>
      </c>
      <c r="P257" s="213"/>
    </row>
    <row r="258" spans="1:16" s="214" customFormat="1" ht="15" customHeight="1">
      <c r="A258" s="152"/>
      <c r="B258" s="17" t="str">
        <f>HYPERLINK("http://rucoecom.danfoss.com/online/index.html?cartCodes="&amp;C258,C258)</f>
        <v>082G3511</v>
      </c>
      <c r="C258" s="152" t="s">
        <v>667</v>
      </c>
      <c r="D258" s="142" t="s">
        <v>665</v>
      </c>
      <c r="E258" s="142" t="s">
        <v>668</v>
      </c>
      <c r="F258" s="142">
        <v>80</v>
      </c>
      <c r="G258" s="142" t="s">
        <v>666</v>
      </c>
      <c r="H258" s="142">
        <v>2</v>
      </c>
      <c r="I258" s="142">
        <v>15000</v>
      </c>
      <c r="J258" s="142">
        <v>1</v>
      </c>
      <c r="K258" s="142" t="s">
        <v>453</v>
      </c>
      <c r="L258" s="207">
        <f>N258*курс!$A$1</f>
        <v>152500</v>
      </c>
      <c r="M258" s="207">
        <f>L258*1.18</f>
        <v>179950</v>
      </c>
      <c r="N258" s="142">
        <v>2500</v>
      </c>
      <c r="O258" s="142">
        <v>2950</v>
      </c>
      <c r="P258" s="213"/>
    </row>
    <row r="259" spans="1:15" ht="15" customHeight="1">
      <c r="A259" s="215"/>
      <c r="B259" s="215"/>
      <c r="C259" s="216"/>
      <c r="D259" s="168"/>
      <c r="E259" s="168"/>
      <c r="F259" s="168"/>
      <c r="G259" s="168"/>
      <c r="H259" s="168"/>
      <c r="I259" s="168"/>
      <c r="J259" s="168"/>
      <c r="K259" s="168"/>
      <c r="L259" s="215"/>
      <c r="M259" s="215"/>
      <c r="N259" s="215"/>
      <c r="O259" s="215"/>
    </row>
    <row r="260" spans="1:15" ht="15" customHeight="1">
      <c r="A260" s="217" t="s">
        <v>669</v>
      </c>
      <c r="B260" s="217"/>
      <c r="C260" s="217"/>
      <c r="D260" s="217"/>
      <c r="E260" s="217"/>
      <c r="F260" s="217"/>
      <c r="G260" s="217"/>
      <c r="H260" s="217"/>
      <c r="I260" s="217"/>
      <c r="J260" s="217"/>
      <c r="K260" s="217"/>
      <c r="L260" s="218"/>
      <c r="M260" s="218"/>
      <c r="N260" s="218"/>
      <c r="O260" s="218"/>
    </row>
    <row r="261" spans="1:15" ht="15" customHeight="1">
      <c r="A261" s="217" t="s">
        <v>670</v>
      </c>
      <c r="B261" s="217"/>
      <c r="C261" s="217"/>
      <c r="D261" s="217"/>
      <c r="E261" s="217"/>
      <c r="F261" s="217"/>
      <c r="G261" s="217"/>
      <c r="H261" s="217"/>
      <c r="I261" s="217"/>
      <c r="J261" s="217"/>
      <c r="K261" s="217"/>
      <c r="L261" s="219"/>
      <c r="M261" s="219"/>
      <c r="N261" s="219"/>
      <c r="O261" s="219"/>
    </row>
    <row r="262" spans="1:15" ht="15" customHeight="1">
      <c r="A262" s="220"/>
      <c r="B262" s="220"/>
      <c r="C262" s="221"/>
      <c r="D262" s="222"/>
      <c r="E262" s="222"/>
      <c r="F262" s="222"/>
      <c r="G262" s="222"/>
      <c r="H262" s="222"/>
      <c r="I262" s="222"/>
      <c r="J262" s="222"/>
      <c r="K262" s="222"/>
      <c r="L262" s="220"/>
      <c r="M262" s="220"/>
      <c r="N262" s="220"/>
      <c r="O262" s="220"/>
    </row>
    <row r="263" spans="1:15" ht="12.75">
      <c r="A263" s="220"/>
      <c r="B263" s="220"/>
      <c r="C263" s="221"/>
      <c r="D263" s="222"/>
      <c r="E263" s="222"/>
      <c r="F263" s="222"/>
      <c r="G263" s="222"/>
      <c r="H263" s="222"/>
      <c r="I263" s="222"/>
      <c r="J263" s="222"/>
      <c r="K263" s="222"/>
      <c r="L263" s="220"/>
      <c r="M263" s="220"/>
      <c r="N263" s="220"/>
      <c r="O263" s="220"/>
    </row>
    <row r="264" spans="1:16" ht="14.25" customHeight="1">
      <c r="A264" s="98" t="s">
        <v>4</v>
      </c>
      <c r="B264" s="98" t="s">
        <v>5</v>
      </c>
      <c r="C264" s="98" t="s">
        <v>5</v>
      </c>
      <c r="D264" s="98" t="s">
        <v>447</v>
      </c>
      <c r="E264" s="98" t="s">
        <v>608</v>
      </c>
      <c r="F264" s="98" t="s">
        <v>357</v>
      </c>
      <c r="G264" s="98" t="s">
        <v>671</v>
      </c>
      <c r="H264" s="98" t="s">
        <v>610</v>
      </c>
      <c r="I264" s="98" t="s">
        <v>611</v>
      </c>
      <c r="J264" s="98" t="s">
        <v>8</v>
      </c>
      <c r="K264" s="98" t="s">
        <v>9</v>
      </c>
      <c r="L264" s="98" t="s">
        <v>10</v>
      </c>
      <c r="M264" s="98"/>
      <c r="N264" s="98" t="s">
        <v>11</v>
      </c>
      <c r="O264" s="98"/>
      <c r="P264" s="223"/>
    </row>
    <row r="265" spans="1:16" ht="12.75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 t="s">
        <v>12</v>
      </c>
      <c r="M265" s="98" t="s">
        <v>13</v>
      </c>
      <c r="N265" s="98" t="s">
        <v>12</v>
      </c>
      <c r="O265" s="98" t="s">
        <v>13</v>
      </c>
      <c r="P265" s="223"/>
    </row>
    <row r="266" spans="1:16" ht="12.75">
      <c r="A266" s="224" t="s">
        <v>672</v>
      </c>
      <c r="B266" s="225"/>
      <c r="C266" s="225"/>
      <c r="D266" s="225"/>
      <c r="E266" s="225"/>
      <c r="F266" s="225"/>
      <c r="G266" s="225"/>
      <c r="H266" s="225"/>
      <c r="I266" s="225"/>
      <c r="J266" s="225"/>
      <c r="K266" s="225"/>
      <c r="L266" s="225"/>
      <c r="M266" s="226"/>
      <c r="N266" s="225"/>
      <c r="O266" s="226"/>
      <c r="P266" s="227"/>
    </row>
    <row r="267" spans="1:16" ht="12.75">
      <c r="A267" s="105"/>
      <c r="B267" s="17" t="str">
        <f>HYPERLINK("http://rucoecom.danfoss.com/online/index.html?cartCodes="&amp;C267,C267)</f>
        <v>082G1451</v>
      </c>
      <c r="C267" s="106" t="s">
        <v>673</v>
      </c>
      <c r="D267" s="105" t="s">
        <v>674</v>
      </c>
      <c r="E267" s="105">
        <v>230</v>
      </c>
      <c r="F267" s="105">
        <v>40</v>
      </c>
      <c r="G267" s="105" t="s">
        <v>675</v>
      </c>
      <c r="H267" s="105">
        <v>8</v>
      </c>
      <c r="I267" s="105">
        <v>5000</v>
      </c>
      <c r="J267" s="105">
        <v>1</v>
      </c>
      <c r="K267" s="105" t="s">
        <v>676</v>
      </c>
      <c r="L267" s="108">
        <f>N267*курс!$A$1</f>
        <v>63403.154048000004</v>
      </c>
      <c r="M267" s="108">
        <f>L267*1.18</f>
        <v>74815.72177664</v>
      </c>
      <c r="N267" s="153">
        <v>1039.395968</v>
      </c>
      <c r="O267" s="153">
        <v>1226.491136</v>
      </c>
      <c r="P267" s="199">
        <v>1</v>
      </c>
    </row>
    <row r="268" spans="1:16" ht="12.75">
      <c r="A268" s="105"/>
      <c r="B268" s="17" t="str">
        <f>HYPERLINK("http://rucoecom.danfoss.com/online/index.html?cartCodes="&amp;C268,C268)</f>
        <v>082G1461</v>
      </c>
      <c r="C268" s="106" t="s">
        <v>677</v>
      </c>
      <c r="D268" s="105" t="s">
        <v>678</v>
      </c>
      <c r="E268" s="105">
        <v>230</v>
      </c>
      <c r="F268" s="105">
        <v>40</v>
      </c>
      <c r="G268" s="105" t="s">
        <v>675</v>
      </c>
      <c r="H268" s="105">
        <v>3</v>
      </c>
      <c r="I268" s="105">
        <v>5000</v>
      </c>
      <c r="J268" s="105">
        <v>1</v>
      </c>
      <c r="K268" s="105" t="s">
        <v>676</v>
      </c>
      <c r="L268" s="108">
        <f>N268*курс!$A$1</f>
        <v>63403.154048000004</v>
      </c>
      <c r="M268" s="108">
        <f>L268*1.18</f>
        <v>74815.72177664</v>
      </c>
      <c r="N268" s="153">
        <v>1039.395968</v>
      </c>
      <c r="O268" s="153">
        <v>1226.491136</v>
      </c>
      <c r="P268" s="199">
        <v>1</v>
      </c>
    </row>
    <row r="269" spans="1:16" ht="12.75">
      <c r="A269" s="156"/>
      <c r="B269" s="156"/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228"/>
    </row>
    <row r="270" spans="1:16" ht="12.75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7"/>
    </row>
    <row r="271" spans="1:16" ht="14.25" customHeight="1">
      <c r="A271" s="98" t="s">
        <v>4</v>
      </c>
      <c r="B271" s="98" t="s">
        <v>5</v>
      </c>
      <c r="C271" s="98" t="s">
        <v>5</v>
      </c>
      <c r="D271" s="98" t="s">
        <v>6</v>
      </c>
      <c r="E271" s="98" t="s">
        <v>7</v>
      </c>
      <c r="F271" s="98"/>
      <c r="G271" s="98"/>
      <c r="H271" s="98"/>
      <c r="I271" s="98"/>
      <c r="J271" s="98" t="s">
        <v>8</v>
      </c>
      <c r="K271" s="98" t="s">
        <v>9</v>
      </c>
      <c r="L271" s="98" t="s">
        <v>10</v>
      </c>
      <c r="M271" s="98"/>
      <c r="N271" s="98" t="s">
        <v>11</v>
      </c>
      <c r="O271" s="98"/>
      <c r="P271" s="227"/>
    </row>
    <row r="272" spans="1:16" ht="12.75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100" t="s">
        <v>12</v>
      </c>
      <c r="M272" s="100" t="s">
        <v>13</v>
      </c>
      <c r="N272" s="100" t="s">
        <v>12</v>
      </c>
      <c r="O272" s="100" t="s">
        <v>13</v>
      </c>
      <c r="P272" s="227"/>
    </row>
    <row r="273" spans="1:16" ht="42" customHeight="1">
      <c r="A273" s="224" t="s">
        <v>679</v>
      </c>
      <c r="B273" s="224"/>
      <c r="C273" s="224"/>
      <c r="D273" s="224"/>
      <c r="E273" s="224"/>
      <c r="F273" s="224"/>
      <c r="G273" s="224"/>
      <c r="H273" s="224"/>
      <c r="I273" s="224"/>
      <c r="J273" s="224"/>
      <c r="K273" s="224"/>
      <c r="L273" s="225"/>
      <c r="M273" s="226"/>
      <c r="N273" s="225"/>
      <c r="O273" s="226"/>
      <c r="P273" s="227"/>
    </row>
    <row r="274" spans="1:16" ht="14.25" customHeight="1">
      <c r="A274" s="206"/>
      <c r="B274" s="17" t="str">
        <f>HYPERLINK("http://rucoecom.danfoss.com/online/index.html?cartCodes="&amp;C274,C274)</f>
        <v>082G3201</v>
      </c>
      <c r="C274" s="205" t="s">
        <v>680</v>
      </c>
      <c r="D274" s="206" t="s">
        <v>681</v>
      </c>
      <c r="E274" s="229" t="s">
        <v>682</v>
      </c>
      <c r="F274" s="229"/>
      <c r="G274" s="229"/>
      <c r="H274" s="229"/>
      <c r="I274" s="229"/>
      <c r="J274" s="206">
        <v>2</v>
      </c>
      <c r="K274" s="206" t="s">
        <v>616</v>
      </c>
      <c r="L274" s="108">
        <f>N274*курс!$A$1</f>
        <v>9981.091328</v>
      </c>
      <c r="M274" s="108">
        <f>L274*1.18</f>
        <v>11777.687767039999</v>
      </c>
      <c r="N274" s="153">
        <v>163.624448</v>
      </c>
      <c r="O274" s="153">
        <v>193.076416</v>
      </c>
      <c r="P274" s="199">
        <v>1</v>
      </c>
    </row>
    <row r="275" spans="1:16" ht="30" customHeight="1">
      <c r="A275" s="206"/>
      <c r="B275" s="17" t="str">
        <f>HYPERLINK("http://rucoecom.danfoss.com/online/index.html?cartCodes="&amp;C275,C275)</f>
        <v>082G3202</v>
      </c>
      <c r="C275" s="205" t="s">
        <v>683</v>
      </c>
      <c r="D275" s="206" t="s">
        <v>684</v>
      </c>
      <c r="E275" s="229" t="s">
        <v>685</v>
      </c>
      <c r="F275" s="229"/>
      <c r="G275" s="229"/>
      <c r="H275" s="229"/>
      <c r="I275" s="229"/>
      <c r="J275" s="206">
        <v>2</v>
      </c>
      <c r="K275" s="206" t="s">
        <v>616</v>
      </c>
      <c r="L275" s="108">
        <f>N275*курс!$A$1</f>
        <v>15450.634368</v>
      </c>
      <c r="M275" s="108">
        <f>L275*1.18</f>
        <v>18231.74855424</v>
      </c>
      <c r="N275" s="153">
        <v>253.28908800000002</v>
      </c>
      <c r="O275" s="153">
        <v>298.889344</v>
      </c>
      <c r="P275" s="199">
        <v>1</v>
      </c>
    </row>
    <row r="276" spans="1:16" ht="14.25" customHeight="1">
      <c r="A276" s="206"/>
      <c r="B276" s="17" t="str">
        <f>HYPERLINK("http://rucoecom.danfoss.com/online/index.html?cartCodes="&amp;C276,C276)</f>
        <v>082G3203</v>
      </c>
      <c r="C276" s="205" t="s">
        <v>686</v>
      </c>
      <c r="D276" s="206" t="s">
        <v>684</v>
      </c>
      <c r="E276" s="229" t="s">
        <v>687</v>
      </c>
      <c r="F276" s="229"/>
      <c r="G276" s="229"/>
      <c r="H276" s="229"/>
      <c r="I276" s="229"/>
      <c r="J276" s="206">
        <v>2</v>
      </c>
      <c r="K276" s="206" t="s">
        <v>616</v>
      </c>
      <c r="L276" s="108">
        <f>N276*курс!$A$1</f>
        <v>15450.634368</v>
      </c>
      <c r="M276" s="108">
        <f>L276*1.18</f>
        <v>18231.74855424</v>
      </c>
      <c r="N276" s="153">
        <v>253.28908800000002</v>
      </c>
      <c r="O276" s="153">
        <v>298.889344</v>
      </c>
      <c r="P276" s="199">
        <v>2</v>
      </c>
    </row>
    <row r="277" spans="1:16" ht="12.75" customHeight="1">
      <c r="A277" s="206"/>
      <c r="B277" s="17" t="str">
        <f>HYPERLINK("http://rucoecom.danfoss.com/online/index.html?cartCodes="&amp;C277,C277)</f>
        <v>082H7082</v>
      </c>
      <c r="C277" s="205" t="s">
        <v>688</v>
      </c>
      <c r="D277" s="206" t="s">
        <v>684</v>
      </c>
      <c r="E277" s="229" t="s">
        <v>689</v>
      </c>
      <c r="F277" s="229"/>
      <c r="G277" s="229"/>
      <c r="H277" s="229"/>
      <c r="I277" s="229"/>
      <c r="J277" s="206">
        <v>2</v>
      </c>
      <c r="K277" s="206" t="s">
        <v>633</v>
      </c>
      <c r="L277" s="108">
        <f>N277*курс!$A$1</f>
        <v>13639.549248000001</v>
      </c>
      <c r="M277" s="108">
        <f>L277*1.18</f>
        <v>16094.66811264</v>
      </c>
      <c r="N277" s="153">
        <v>223.59916800000002</v>
      </c>
      <c r="O277" s="153">
        <v>263.85632</v>
      </c>
      <c r="P277" s="199">
        <v>3</v>
      </c>
    </row>
    <row r="278" spans="1:16" ht="14.25" customHeight="1">
      <c r="A278" s="206"/>
      <c r="B278" s="17" t="str">
        <f>HYPERLINK("http://rucoecom.danfoss.com/online/index.html?cartCodes="&amp;C278,C278)</f>
        <v>082H7080</v>
      </c>
      <c r="C278" s="205" t="s">
        <v>690</v>
      </c>
      <c r="D278" s="206" t="s">
        <v>684</v>
      </c>
      <c r="E278" s="229" t="s">
        <v>691</v>
      </c>
      <c r="F278" s="229"/>
      <c r="G278" s="229"/>
      <c r="H278" s="229"/>
      <c r="I278" s="229"/>
      <c r="J278" s="206">
        <v>2</v>
      </c>
      <c r="K278" s="206" t="s">
        <v>633</v>
      </c>
      <c r="L278" s="108">
        <f>N278*курс!$A$1</f>
        <v>19458.113792000004</v>
      </c>
      <c r="M278" s="108">
        <f>L278*1.18</f>
        <v>22960.574274560004</v>
      </c>
      <c r="N278" s="153">
        <v>318.9854720000001</v>
      </c>
      <c r="O278" s="153">
        <v>376.407616</v>
      </c>
      <c r="P278" s="199">
        <v>3</v>
      </c>
    </row>
    <row r="279" spans="1:16" ht="14.25" customHeight="1">
      <c r="A279" s="206"/>
      <c r="B279" s="17" t="str">
        <f>HYPERLINK("http://rucoecom.danfoss.com/online/index.html?cartCodes="&amp;C279,C279)</f>
        <v>082H7051</v>
      </c>
      <c r="C279" s="205" t="s">
        <v>692</v>
      </c>
      <c r="D279" s="206" t="s">
        <v>681</v>
      </c>
      <c r="E279" s="229" t="s">
        <v>693</v>
      </c>
      <c r="F279" s="229"/>
      <c r="G279" s="229"/>
      <c r="H279" s="229"/>
      <c r="I279" s="229"/>
      <c r="J279" s="206">
        <v>2</v>
      </c>
      <c r="K279" s="206" t="s">
        <v>633</v>
      </c>
      <c r="L279" s="108">
        <f>N279*курс!$A$1</f>
        <v>12556.197056</v>
      </c>
      <c r="M279" s="108">
        <f>L279*1.18</f>
        <v>14816.31252608</v>
      </c>
      <c r="N279" s="153">
        <v>205.83929600000002</v>
      </c>
      <c r="O279" s="153">
        <v>242.894912</v>
      </c>
      <c r="P279" s="199">
        <v>3</v>
      </c>
    </row>
    <row r="280" spans="1:16" ht="40.5" customHeight="1">
      <c r="A280" s="206"/>
      <c r="B280" s="17" t="str">
        <f>HYPERLINK("http://rucoecom.danfoss.com/online/index.html?cartCodes="&amp;C280,C280)</f>
        <v>082H7071</v>
      </c>
      <c r="C280" s="205" t="s">
        <v>694</v>
      </c>
      <c r="D280" s="206" t="s">
        <v>681</v>
      </c>
      <c r="E280" s="229" t="s">
        <v>695</v>
      </c>
      <c r="F280" s="229"/>
      <c r="G280" s="229"/>
      <c r="H280" s="229"/>
      <c r="I280" s="229"/>
      <c r="J280" s="206">
        <v>2</v>
      </c>
      <c r="K280" s="206" t="s">
        <v>633</v>
      </c>
      <c r="L280" s="108">
        <f>N280*курс!$A$1</f>
        <v>11671.43744</v>
      </c>
      <c r="M280" s="108">
        <f>L280*1.18</f>
        <v>13772.296179199999</v>
      </c>
      <c r="N280" s="153">
        <v>191.33504</v>
      </c>
      <c r="O280" s="153">
        <v>225.784</v>
      </c>
      <c r="P280" s="199">
        <v>3</v>
      </c>
    </row>
    <row r="281" spans="1:16" ht="16.5" customHeight="1">
      <c r="A281" s="200" t="s">
        <v>696</v>
      </c>
      <c r="B281" s="201"/>
      <c r="C281" s="201"/>
      <c r="D281" s="201"/>
      <c r="E281" s="201"/>
      <c r="F281" s="201"/>
      <c r="G281" s="201"/>
      <c r="H281" s="201"/>
      <c r="I281" s="201"/>
      <c r="J281" s="201"/>
      <c r="K281" s="201"/>
      <c r="L281" s="201"/>
      <c r="M281" s="202"/>
      <c r="N281" s="201"/>
      <c r="O281" s="202"/>
      <c r="P281" s="203"/>
    </row>
    <row r="282" spans="1:16" ht="16.5" customHeight="1">
      <c r="A282" s="206"/>
      <c r="B282" s="17" t="str">
        <f>HYPERLINK("http://rucoecom.danfoss.com/online/index.html?cartCodes="&amp;C282,C282)</f>
        <v>065Z0311</v>
      </c>
      <c r="C282" s="205" t="s">
        <v>697</v>
      </c>
      <c r="D282" s="206" t="s">
        <v>37</v>
      </c>
      <c r="E282" s="229" t="s">
        <v>698</v>
      </c>
      <c r="F282" s="229"/>
      <c r="G282" s="229"/>
      <c r="H282" s="229"/>
      <c r="I282" s="229"/>
      <c r="J282" s="206">
        <v>1</v>
      </c>
      <c r="K282" s="206" t="s">
        <v>413</v>
      </c>
      <c r="L282" s="108">
        <f>N282*курс!$A$1</f>
        <v>3319.3330560000004</v>
      </c>
      <c r="M282" s="108">
        <f>L282*1.18</f>
        <v>3916.8130060800004</v>
      </c>
      <c r="N282" s="153">
        <v>54.415296000000005</v>
      </c>
      <c r="O282" s="153">
        <v>64.203776</v>
      </c>
      <c r="P282" s="199">
        <v>1</v>
      </c>
    </row>
    <row r="283" spans="1:16" ht="16.5" customHeight="1">
      <c r="A283" s="206"/>
      <c r="B283" s="17" t="str">
        <f>HYPERLINK("http://rucoecom.danfoss.com/online/index.html?cartCodes="&amp;C283,C283)</f>
        <v>065Z0312</v>
      </c>
      <c r="C283" s="205" t="s">
        <v>699</v>
      </c>
      <c r="D283" s="206" t="s">
        <v>37</v>
      </c>
      <c r="E283" s="229" t="s">
        <v>700</v>
      </c>
      <c r="F283" s="229"/>
      <c r="G283" s="229"/>
      <c r="H283" s="229"/>
      <c r="I283" s="229"/>
      <c r="J283" s="206">
        <v>1</v>
      </c>
      <c r="K283" s="111" t="s">
        <v>701</v>
      </c>
      <c r="L283" s="108">
        <f>N283*курс!$A$1</f>
        <v>3319.3330560000004</v>
      </c>
      <c r="M283" s="108">
        <f>L283*1.18</f>
        <v>3916.8130060800004</v>
      </c>
      <c r="N283" s="153">
        <v>54.415296000000005</v>
      </c>
      <c r="O283" s="153">
        <v>64.203776</v>
      </c>
      <c r="P283" s="199">
        <v>1</v>
      </c>
    </row>
    <row r="284" spans="1:16" ht="16.5" customHeight="1">
      <c r="A284" s="206"/>
      <c r="B284" s="17" t="str">
        <f>HYPERLINK("http://rucoecom.danfoss.com/online/index.html?cartCodes="&amp;C284,C284)</f>
        <v>065Z0313</v>
      </c>
      <c r="C284" s="205" t="s">
        <v>702</v>
      </c>
      <c r="D284" s="206" t="s">
        <v>37</v>
      </c>
      <c r="E284" s="229" t="s">
        <v>703</v>
      </c>
      <c r="F284" s="229"/>
      <c r="G284" s="229"/>
      <c r="H284" s="229"/>
      <c r="I284" s="229"/>
      <c r="J284" s="206">
        <v>1</v>
      </c>
      <c r="K284" s="206" t="s">
        <v>413</v>
      </c>
      <c r="L284" s="108">
        <f>N284*курс!$A$1</f>
        <v>5076.316544</v>
      </c>
      <c r="M284" s="108">
        <f>L284*1.18</f>
        <v>5990.05352192</v>
      </c>
      <c r="N284" s="153">
        <v>83.218304</v>
      </c>
      <c r="O284" s="153">
        <v>98.19846400000002</v>
      </c>
      <c r="P284" s="199">
        <v>2</v>
      </c>
    </row>
    <row r="285" spans="1:16" ht="30.75" customHeight="1">
      <c r="A285" s="104"/>
      <c r="B285" s="17" t="str">
        <f>HYPERLINK("http://rucoecom.danfoss.com/online/index.html?cartCodes="&amp;C285,C285)</f>
        <v>065B3527</v>
      </c>
      <c r="C285" s="122" t="s">
        <v>704</v>
      </c>
      <c r="D285" s="111" t="s">
        <v>37</v>
      </c>
      <c r="E285" s="230" t="s">
        <v>705</v>
      </c>
      <c r="F285" s="230"/>
      <c r="G285" s="230"/>
      <c r="H285" s="230"/>
      <c r="I285" s="230"/>
      <c r="J285" s="111">
        <v>1</v>
      </c>
      <c r="K285" s="206" t="s">
        <v>616</v>
      </c>
      <c r="L285" s="108">
        <f>N285*курс!$A$1</f>
        <v>5075.8099999999995</v>
      </c>
      <c r="M285" s="108">
        <f>L285*1.18</f>
        <v>5989.455799999999</v>
      </c>
      <c r="N285" s="153">
        <v>83.21</v>
      </c>
      <c r="O285" s="153">
        <v>98.19</v>
      </c>
      <c r="P285" s="199">
        <v>1</v>
      </c>
    </row>
    <row r="286" spans="1:15" ht="16.5" customHeight="1">
      <c r="A286" s="156"/>
      <c r="B286" s="156"/>
      <c r="C286" s="156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1:15" ht="16.5" customHeight="1">
      <c r="A287" s="231" t="s">
        <v>706</v>
      </c>
      <c r="B287" s="193"/>
      <c r="C287" s="193"/>
      <c r="D287" s="193"/>
      <c r="E287" s="193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</row>
    <row r="288" spans="1:15" ht="39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</row>
    <row r="289" spans="1:15" ht="16.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</row>
    <row r="290" spans="1:15" ht="16.5" customHeight="1">
      <c r="A290" s="157" t="s">
        <v>707</v>
      </c>
      <c r="B290" s="157"/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</row>
    <row r="291" spans="1:16" ht="16.5" customHeight="1">
      <c r="A291" s="98" t="s">
        <v>4</v>
      </c>
      <c r="B291" s="98" t="s">
        <v>5</v>
      </c>
      <c r="C291" s="98" t="s">
        <v>5</v>
      </c>
      <c r="D291" s="98" t="s">
        <v>6</v>
      </c>
      <c r="E291" s="98" t="s">
        <v>608</v>
      </c>
      <c r="F291" s="98" t="s">
        <v>357</v>
      </c>
      <c r="G291" s="98" t="s">
        <v>708</v>
      </c>
      <c r="H291" s="98" t="s">
        <v>610</v>
      </c>
      <c r="I291" s="98" t="s">
        <v>709</v>
      </c>
      <c r="J291" s="98" t="s">
        <v>8</v>
      </c>
      <c r="K291" s="98" t="s">
        <v>9</v>
      </c>
      <c r="L291" s="98" t="s">
        <v>10</v>
      </c>
      <c r="M291" s="98"/>
      <c r="N291" s="98" t="s">
        <v>11</v>
      </c>
      <c r="O291" s="98"/>
      <c r="P291" s="227"/>
    </row>
    <row r="292" spans="1:16" ht="16.5" customHeight="1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 t="s">
        <v>11</v>
      </c>
      <c r="M292" s="98" t="s">
        <v>13</v>
      </c>
      <c r="N292" s="98" t="s">
        <v>11</v>
      </c>
      <c r="O292" s="98" t="s">
        <v>13</v>
      </c>
      <c r="P292" s="227"/>
    </row>
    <row r="293" spans="1:16" ht="39" customHeight="1">
      <c r="A293" s="224" t="s">
        <v>710</v>
      </c>
      <c r="B293" s="225"/>
      <c r="C293" s="225"/>
      <c r="D293" s="225"/>
      <c r="E293" s="225"/>
      <c r="F293" s="225"/>
      <c r="G293" s="225"/>
      <c r="H293" s="225"/>
      <c r="I293" s="225"/>
      <c r="J293" s="225"/>
      <c r="K293" s="225"/>
      <c r="L293" s="225"/>
      <c r="M293" s="226"/>
      <c r="N293" s="232"/>
      <c r="O293" s="233"/>
      <c r="P293" s="234"/>
    </row>
    <row r="294" spans="1:16" ht="16.5" customHeight="1">
      <c r="A294" s="123"/>
      <c r="B294" s="17" t="str">
        <f>HYPERLINK("http://rucoecom.danfoss.com/online/index.html?cartCodes="&amp;C294,C294)</f>
        <v>082G3005</v>
      </c>
      <c r="C294" s="205" t="s">
        <v>711</v>
      </c>
      <c r="D294" s="206" t="s">
        <v>712</v>
      </c>
      <c r="E294" s="206">
        <v>24</v>
      </c>
      <c r="F294" s="206">
        <v>5.5</v>
      </c>
      <c r="G294" s="206" t="s">
        <v>713</v>
      </c>
      <c r="H294" s="206">
        <v>14</v>
      </c>
      <c r="I294" s="206">
        <v>300</v>
      </c>
      <c r="J294" s="206">
        <v>1</v>
      </c>
      <c r="K294" s="206" t="s">
        <v>633</v>
      </c>
      <c r="L294" s="108">
        <f>N294*курс!$A$1</f>
        <v>31229.177408</v>
      </c>
      <c r="M294" s="108">
        <f>L294*1.18</f>
        <v>36850.429341439994</v>
      </c>
      <c r="N294" s="153">
        <v>511.953728</v>
      </c>
      <c r="O294" s="153">
        <v>604.1060480000001</v>
      </c>
      <c r="P294" s="199">
        <v>1</v>
      </c>
    </row>
    <row r="295" spans="1:16" ht="16.5" customHeight="1">
      <c r="A295" s="206"/>
      <c r="B295" s="17" t="str">
        <f>HYPERLINK("http://rucoecom.danfoss.com/online/index.html?cartCodes="&amp;C295,C295)</f>
        <v>082G6015</v>
      </c>
      <c r="C295" s="205" t="s">
        <v>714</v>
      </c>
      <c r="D295" s="206" t="s">
        <v>715</v>
      </c>
      <c r="E295" s="206">
        <v>24</v>
      </c>
      <c r="F295" s="206">
        <v>10</v>
      </c>
      <c r="G295" s="206" t="s">
        <v>619</v>
      </c>
      <c r="H295" s="206">
        <v>15</v>
      </c>
      <c r="I295" s="206">
        <v>450</v>
      </c>
      <c r="J295" s="206">
        <v>1</v>
      </c>
      <c r="K295" s="206" t="s">
        <v>633</v>
      </c>
      <c r="L295" s="108">
        <f>N295*курс!$A$1</f>
        <v>35986.822144</v>
      </c>
      <c r="M295" s="108">
        <f>L295*1.18</f>
        <v>42464.45012992</v>
      </c>
      <c r="N295" s="153">
        <v>589.947904</v>
      </c>
      <c r="O295" s="153">
        <v>696.139392</v>
      </c>
      <c r="P295" s="199">
        <v>1</v>
      </c>
    </row>
    <row r="296" spans="1:16" ht="16.5" customHeight="1">
      <c r="A296" s="206"/>
      <c r="B296" s="17" t="str">
        <f>HYPERLINK("http://rucoecom.danfoss.com/online/index.html?cartCodes="&amp;C296,C296)</f>
        <v>082G6017</v>
      </c>
      <c r="C296" s="205" t="s">
        <v>716</v>
      </c>
      <c r="D296" s="206" t="s">
        <v>717</v>
      </c>
      <c r="E296" s="206">
        <v>24</v>
      </c>
      <c r="F296" s="206">
        <v>10</v>
      </c>
      <c r="G296" s="206" t="s">
        <v>619</v>
      </c>
      <c r="H296" s="206">
        <v>3</v>
      </c>
      <c r="I296" s="206">
        <v>450</v>
      </c>
      <c r="J296" s="206">
        <v>1</v>
      </c>
      <c r="K296" s="206" t="s">
        <v>633</v>
      </c>
      <c r="L296" s="108">
        <f>N296*курс!$A$1</f>
        <v>45977.150336000006</v>
      </c>
      <c r="M296" s="108">
        <f>L296*1.18</f>
        <v>54253.03739648</v>
      </c>
      <c r="N296" s="153">
        <v>753.723776</v>
      </c>
      <c r="O296" s="153">
        <v>889.39968</v>
      </c>
      <c r="P296" s="199">
        <v>1</v>
      </c>
    </row>
    <row r="297" spans="1:16" ht="16.5" customHeight="1">
      <c r="A297" s="200" t="s">
        <v>718</v>
      </c>
      <c r="B297" s="200"/>
      <c r="C297" s="200"/>
      <c r="D297" s="200"/>
      <c r="E297" s="200"/>
      <c r="F297" s="200"/>
      <c r="G297" s="200"/>
      <c r="H297" s="200"/>
      <c r="I297" s="200"/>
      <c r="J297" s="200"/>
      <c r="K297" s="200"/>
      <c r="L297" s="235"/>
      <c r="M297" s="189"/>
      <c r="N297" s="235"/>
      <c r="O297" s="189"/>
      <c r="P297" s="236"/>
    </row>
    <row r="298" spans="1:16" ht="16.5" customHeight="1">
      <c r="A298" s="206"/>
      <c r="B298" s="17" t="str">
        <f>HYPERLINK("http://rucoecom.danfoss.com/online/index.html?cartCodes="&amp;C298,C298)</f>
        <v>082G3006</v>
      </c>
      <c r="C298" s="205" t="s">
        <v>719</v>
      </c>
      <c r="D298" s="206" t="s">
        <v>720</v>
      </c>
      <c r="E298" s="206">
        <v>24</v>
      </c>
      <c r="F298" s="206">
        <v>5.5</v>
      </c>
      <c r="G298" s="206" t="s">
        <v>721</v>
      </c>
      <c r="H298" s="206">
        <v>14</v>
      </c>
      <c r="I298" s="206">
        <v>300</v>
      </c>
      <c r="J298" s="206">
        <v>1</v>
      </c>
      <c r="K298" s="206" t="s">
        <v>633</v>
      </c>
      <c r="L298" s="108">
        <f>N298*курс!$A$1</f>
        <v>34259.528576</v>
      </c>
      <c r="M298" s="108">
        <f>L298*1.18</f>
        <v>40426.243719679995</v>
      </c>
      <c r="N298" s="153">
        <v>561.631616</v>
      </c>
      <c r="O298" s="153">
        <v>662.7287680000002</v>
      </c>
      <c r="P298" s="199">
        <v>3</v>
      </c>
    </row>
    <row r="299" spans="1:16" ht="16.5" customHeight="1">
      <c r="A299" s="206"/>
      <c r="B299" s="17" t="str">
        <f>HYPERLINK("http://rucoecom.danfoss.com/online/index.html?cartCodes="&amp;C299,C299)</f>
        <v>082H3044</v>
      </c>
      <c r="C299" s="205" t="s">
        <v>722</v>
      </c>
      <c r="D299" s="206" t="s">
        <v>723</v>
      </c>
      <c r="E299" s="206">
        <v>24</v>
      </c>
      <c r="F299" s="206">
        <v>5</v>
      </c>
      <c r="G299" s="206" t="s">
        <v>721</v>
      </c>
      <c r="H299" s="206">
        <v>14</v>
      </c>
      <c r="I299" s="206">
        <v>300</v>
      </c>
      <c r="J299" s="206">
        <v>1</v>
      </c>
      <c r="K299" s="206" t="s">
        <v>633</v>
      </c>
      <c r="L299" s="108">
        <f>N299*курс!$A$1</f>
        <v>34259.528576</v>
      </c>
      <c r="M299" s="108">
        <f>L299*1.18</f>
        <v>40426.243719679995</v>
      </c>
      <c r="N299" s="153">
        <v>561.631616</v>
      </c>
      <c r="O299" s="153">
        <v>662.7287680000002</v>
      </c>
      <c r="P299" s="199">
        <v>3</v>
      </c>
    </row>
    <row r="300" spans="1:16" ht="16.5" customHeight="1">
      <c r="A300" s="206"/>
      <c r="B300" s="17" t="str">
        <f>HYPERLINK("http://rucoecom.danfoss.com/online/index.html?cartCodes="&amp;C300,C300)</f>
        <v>082G3016</v>
      </c>
      <c r="C300" s="205" t="s">
        <v>724</v>
      </c>
      <c r="D300" s="206" t="s">
        <v>725</v>
      </c>
      <c r="E300" s="206">
        <v>24</v>
      </c>
      <c r="F300" s="206">
        <v>10</v>
      </c>
      <c r="G300" s="206" t="s">
        <v>619</v>
      </c>
      <c r="H300" s="206">
        <v>15</v>
      </c>
      <c r="I300" s="206">
        <v>450</v>
      </c>
      <c r="J300" s="206">
        <v>1</v>
      </c>
      <c r="K300" s="206" t="s">
        <v>633</v>
      </c>
      <c r="L300" s="108">
        <f>N300*курс!$A$1</f>
        <v>38651.65740800001</v>
      </c>
      <c r="M300" s="108">
        <f>L300*1.18</f>
        <v>45608.955741440004</v>
      </c>
      <c r="N300" s="153">
        <v>633.6337280000001</v>
      </c>
      <c r="O300" s="153">
        <v>747.688448</v>
      </c>
      <c r="P300" s="199">
        <v>1</v>
      </c>
    </row>
    <row r="301" spans="1:16" ht="19.5" customHeight="1">
      <c r="A301" s="206"/>
      <c r="B301" s="17" t="str">
        <f>HYPERLINK("http://rucoecom.danfoss.com/online/index.html?cartCodes="&amp;C301,C301)</f>
        <v>082G3018</v>
      </c>
      <c r="C301" s="205" t="s">
        <v>726</v>
      </c>
      <c r="D301" s="206" t="s">
        <v>727</v>
      </c>
      <c r="E301" s="206">
        <v>24</v>
      </c>
      <c r="F301" s="206">
        <v>10</v>
      </c>
      <c r="G301" s="206" t="s">
        <v>619</v>
      </c>
      <c r="H301" s="206">
        <v>3</v>
      </c>
      <c r="I301" s="206">
        <v>450</v>
      </c>
      <c r="J301" s="206">
        <v>1</v>
      </c>
      <c r="K301" s="206" t="s">
        <v>633</v>
      </c>
      <c r="L301" s="108">
        <f>N301*курс!$A$1</f>
        <v>48841.237952</v>
      </c>
      <c r="M301" s="108">
        <f>L301*1.18</f>
        <v>57632.66078336</v>
      </c>
      <c r="N301" s="153">
        <v>800.6760320000001</v>
      </c>
      <c r="O301" s="153">
        <v>944.7992320000001</v>
      </c>
      <c r="P301" s="199">
        <v>2</v>
      </c>
    </row>
    <row r="302" spans="1:16" s="138" customFormat="1" ht="19.5" customHeight="1">
      <c r="A302" s="164" t="s">
        <v>728</v>
      </c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50"/>
      <c r="M302" s="151"/>
      <c r="N302" s="150"/>
      <c r="O302" s="151"/>
      <c r="P302" s="237"/>
    </row>
    <row r="303" spans="1:16" ht="19.5" customHeight="1">
      <c r="A303" s="238"/>
      <c r="B303" s="17" t="str">
        <f>HYPERLINK("http://rucoecom.danfoss.com/online/index.html?cartCodes="&amp;C303,C303)</f>
        <v>082G3025</v>
      </c>
      <c r="C303" s="152" t="s">
        <v>729</v>
      </c>
      <c r="D303" s="142" t="s">
        <v>730</v>
      </c>
      <c r="E303" s="142">
        <v>24</v>
      </c>
      <c r="F303" s="142">
        <v>15</v>
      </c>
      <c r="G303" s="142" t="s">
        <v>619</v>
      </c>
      <c r="H303" s="142">
        <v>11</v>
      </c>
      <c r="I303" s="142">
        <v>1000</v>
      </c>
      <c r="J303" s="142">
        <v>1</v>
      </c>
      <c r="K303" s="142" t="s">
        <v>633</v>
      </c>
      <c r="L303" s="108">
        <f>N303*курс!$A$1</f>
        <v>37696.96153600001</v>
      </c>
      <c r="M303" s="108">
        <f>L303*1.18</f>
        <v>44482.41461248001</v>
      </c>
      <c r="N303" s="153">
        <v>617.9829760000001</v>
      </c>
      <c r="O303" s="153">
        <v>729.225536</v>
      </c>
      <c r="P303" s="199">
        <v>1</v>
      </c>
    </row>
    <row r="304" spans="1:16" ht="19.5" customHeight="1">
      <c r="A304" s="238"/>
      <c r="B304" s="17" t="str">
        <f>HYPERLINK("http://rucoecom.danfoss.com/online/index.html?cartCodes="&amp;C304,C304)</f>
        <v>082H3038</v>
      </c>
      <c r="C304" s="152" t="s">
        <v>731</v>
      </c>
      <c r="D304" s="142" t="s">
        <v>732</v>
      </c>
      <c r="E304" s="142">
        <v>24</v>
      </c>
      <c r="F304" s="142">
        <v>15</v>
      </c>
      <c r="G304" s="142" t="s">
        <v>619</v>
      </c>
      <c r="H304" s="142">
        <v>15</v>
      </c>
      <c r="I304" s="142">
        <v>450</v>
      </c>
      <c r="J304" s="142">
        <v>1</v>
      </c>
      <c r="K304" s="142" t="s">
        <v>633</v>
      </c>
      <c r="L304" s="108">
        <f>N304*курс!$A$1</f>
        <v>46016.73689600001</v>
      </c>
      <c r="M304" s="108">
        <f>L304*1.18</f>
        <v>54299.74953728001</v>
      </c>
      <c r="N304" s="153">
        <v>754.3727360000001</v>
      </c>
      <c r="O304" s="153">
        <v>890.167616</v>
      </c>
      <c r="P304" s="199">
        <v>1</v>
      </c>
    </row>
    <row r="305" spans="1:16" ht="19.5" customHeight="1">
      <c r="A305" s="238"/>
      <c r="B305" s="17" t="str">
        <f>HYPERLINK("http://rucoecom.danfoss.com/online/index.html?cartCodes="&amp;C305,C305)</f>
        <v>082H3041</v>
      </c>
      <c r="C305" s="152" t="s">
        <v>733</v>
      </c>
      <c r="D305" s="142" t="s">
        <v>734</v>
      </c>
      <c r="E305" s="142">
        <v>24</v>
      </c>
      <c r="F305" s="142">
        <v>15</v>
      </c>
      <c r="G305" s="142" t="s">
        <v>619</v>
      </c>
      <c r="H305" s="142">
        <v>15</v>
      </c>
      <c r="I305" s="142">
        <v>450</v>
      </c>
      <c r="J305" s="142">
        <v>1</v>
      </c>
      <c r="K305" s="142" t="s">
        <v>633</v>
      </c>
      <c r="L305" s="108">
        <f>N305*курс!$A$1</f>
        <v>46016.73689600001</v>
      </c>
      <c r="M305" s="108">
        <f>L305*1.18</f>
        <v>54299.74953728001</v>
      </c>
      <c r="N305" s="153">
        <v>754.3727360000001</v>
      </c>
      <c r="O305" s="153">
        <v>890.167616</v>
      </c>
      <c r="P305" s="199">
        <v>3</v>
      </c>
    </row>
    <row r="306" spans="1:16" ht="19.5" customHeight="1">
      <c r="A306" s="30"/>
      <c r="B306" s="17" t="str">
        <f>HYPERLINK("http://rucoecom.danfoss.com/online/index.html?cartCodes="&amp;C306,C306)</f>
        <v>082G3022</v>
      </c>
      <c r="C306" s="152" t="s">
        <v>735</v>
      </c>
      <c r="D306" s="142" t="s">
        <v>736</v>
      </c>
      <c r="E306" s="142">
        <v>24</v>
      </c>
      <c r="F306" s="142">
        <v>15</v>
      </c>
      <c r="G306" s="142" t="s">
        <v>619</v>
      </c>
      <c r="H306" s="142">
        <v>3</v>
      </c>
      <c r="I306" s="142">
        <v>600</v>
      </c>
      <c r="J306" s="142">
        <v>1</v>
      </c>
      <c r="K306" s="142" t="s">
        <v>633</v>
      </c>
      <c r="L306" s="108">
        <f>N306*курс!$A$1</f>
        <v>47773.72038400001</v>
      </c>
      <c r="M306" s="108">
        <f>L306*1.18</f>
        <v>56372.990053120004</v>
      </c>
      <c r="N306" s="153">
        <v>783.1757440000001</v>
      </c>
      <c r="O306" s="153">
        <v>924.1514880000001</v>
      </c>
      <c r="P306" s="199">
        <v>1</v>
      </c>
    </row>
    <row r="307" spans="1:15" ht="12.75">
      <c r="A307" s="156"/>
      <c r="B307" s="156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1:15" ht="46.5" customHeight="1">
      <c r="A308" s="239" t="s">
        <v>737</v>
      </c>
      <c r="B308" s="239"/>
      <c r="C308" s="239"/>
      <c r="D308" s="239"/>
      <c r="E308" s="239"/>
      <c r="F308" s="239"/>
      <c r="G308" s="239"/>
      <c r="H308" s="239"/>
      <c r="I308" s="239"/>
      <c r="J308" s="240"/>
      <c r="K308" s="240"/>
      <c r="L308" s="240"/>
      <c r="M308" s="240"/>
      <c r="N308" s="240"/>
      <c r="O308" s="240"/>
    </row>
    <row r="309" spans="1:15" ht="12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</row>
    <row r="310" spans="1:15" ht="12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</row>
    <row r="311" spans="1:16" ht="27" customHeight="1">
      <c r="A311" s="98" t="s">
        <v>4</v>
      </c>
      <c r="B311" s="98" t="s">
        <v>5</v>
      </c>
      <c r="C311" s="98" t="s">
        <v>5</v>
      </c>
      <c r="D311" s="98" t="s">
        <v>6</v>
      </c>
      <c r="E311" s="98" t="s">
        <v>608</v>
      </c>
      <c r="F311" s="98" t="s">
        <v>357</v>
      </c>
      <c r="G311" s="98" t="s">
        <v>708</v>
      </c>
      <c r="H311" s="98" t="s">
        <v>610</v>
      </c>
      <c r="I311" s="98" t="s">
        <v>709</v>
      </c>
      <c r="J311" s="98" t="s">
        <v>8</v>
      </c>
      <c r="K311" s="98" t="s">
        <v>9</v>
      </c>
      <c r="L311" s="98" t="s">
        <v>10</v>
      </c>
      <c r="M311" s="98"/>
      <c r="N311" s="98" t="s">
        <v>11</v>
      </c>
      <c r="O311" s="98"/>
      <c r="P311" s="227"/>
    </row>
    <row r="312" spans="1:16" ht="28.5" customHeight="1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 t="s">
        <v>12</v>
      </c>
      <c r="M312" s="98" t="s">
        <v>13</v>
      </c>
      <c r="N312" s="98" t="s">
        <v>12</v>
      </c>
      <c r="O312" s="98" t="s">
        <v>13</v>
      </c>
      <c r="P312" s="227"/>
    </row>
    <row r="313" spans="1:16" s="138" customFormat="1" ht="14.25" customHeight="1">
      <c r="A313" s="164" t="s">
        <v>738</v>
      </c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9"/>
      <c r="N313" s="150"/>
      <c r="O313" s="151"/>
      <c r="P313" s="241"/>
    </row>
    <row r="314" spans="1:16" s="138" customFormat="1" ht="19.5" customHeight="1">
      <c r="A314" s="19"/>
      <c r="B314" s="17" t="str">
        <f>HYPERLINK("http://rucoecom.danfoss.com/online/index.html?cartCodes="&amp;C314,C314)</f>
        <v>082H0161</v>
      </c>
      <c r="C314" s="36" t="s">
        <v>739</v>
      </c>
      <c r="D314" s="19" t="s">
        <v>740</v>
      </c>
      <c r="E314" s="19">
        <v>24</v>
      </c>
      <c r="F314" s="19">
        <v>20</v>
      </c>
      <c r="G314" s="19" t="s">
        <v>643</v>
      </c>
      <c r="H314" s="19" t="s">
        <v>644</v>
      </c>
      <c r="I314" s="19">
        <v>400</v>
      </c>
      <c r="J314" s="19">
        <v>1</v>
      </c>
      <c r="K314" s="139" t="s">
        <v>633</v>
      </c>
      <c r="L314" s="108">
        <f>N314*курс!$A$1</f>
        <v>29650.333440000006</v>
      </c>
      <c r="M314" s="108">
        <f>L314*1.18</f>
        <v>34987.39345920001</v>
      </c>
      <c r="N314" s="83">
        <v>486.0710400000001</v>
      </c>
      <c r="O314" s="83">
        <v>573.559376</v>
      </c>
      <c r="P314" s="12">
        <v>1</v>
      </c>
    </row>
    <row r="315" spans="1:16" s="138" customFormat="1" ht="19.5" customHeight="1">
      <c r="A315" s="19"/>
      <c r="B315" s="17" t="str">
        <f>HYPERLINK("http://rucoecom.danfoss.com/online/index.html?cartCodes="&amp;C315,C315)</f>
        <v>082H0053</v>
      </c>
      <c r="C315" s="36" t="s">
        <v>741</v>
      </c>
      <c r="D315" s="19" t="s">
        <v>742</v>
      </c>
      <c r="E315" s="19">
        <v>24</v>
      </c>
      <c r="F315" s="19">
        <v>20</v>
      </c>
      <c r="G315" s="19" t="s">
        <v>643</v>
      </c>
      <c r="H315" s="19">
        <v>3</v>
      </c>
      <c r="I315" s="19">
        <v>400</v>
      </c>
      <c r="J315" s="19">
        <v>1</v>
      </c>
      <c r="K315" s="139" t="s">
        <v>633</v>
      </c>
      <c r="L315" s="108">
        <f>N315*курс!$A$1</f>
        <v>37655.909999999996</v>
      </c>
      <c r="M315" s="108">
        <f>L315*1.18</f>
        <v>44433.97379999999</v>
      </c>
      <c r="N315" s="83">
        <v>617.31</v>
      </c>
      <c r="O315" s="83">
        <v>728.43</v>
      </c>
      <c r="P315" s="12"/>
    </row>
    <row r="316" spans="1:16" s="138" customFormat="1" ht="19.5" customHeight="1">
      <c r="A316" s="242" t="s">
        <v>743</v>
      </c>
      <c r="B316" s="242"/>
      <c r="C316" s="242"/>
      <c r="D316" s="242"/>
      <c r="E316" s="242"/>
      <c r="F316" s="242"/>
      <c r="G316" s="242"/>
      <c r="H316" s="242"/>
      <c r="I316" s="242"/>
      <c r="J316" s="242"/>
      <c r="K316" s="242"/>
      <c r="L316" s="243"/>
      <c r="M316" s="244"/>
      <c r="N316" s="243"/>
      <c r="O316" s="244"/>
      <c r="P316" s="245"/>
    </row>
    <row r="317" spans="1:16" ht="19.5" customHeight="1">
      <c r="A317" s="132"/>
      <c r="B317" s="17" t="str">
        <f>HYPERLINK("http://rucoecom.danfoss.com/online/index.html?cartCodes="&amp;C317,C317)</f>
        <v>082H0121</v>
      </c>
      <c r="C317" s="131" t="s">
        <v>744</v>
      </c>
      <c r="D317" s="132" t="s">
        <v>745</v>
      </c>
      <c r="E317" s="132">
        <v>24</v>
      </c>
      <c r="F317" s="132">
        <v>15</v>
      </c>
      <c r="G317" s="132" t="s">
        <v>649</v>
      </c>
      <c r="H317" s="132">
        <v>15</v>
      </c>
      <c r="I317" s="132">
        <v>450</v>
      </c>
      <c r="J317" s="132">
        <v>1</v>
      </c>
      <c r="K317" s="125" t="s">
        <v>633</v>
      </c>
      <c r="L317" s="108">
        <f>N317*курс!$A$1</f>
        <v>49712.802048000005</v>
      </c>
      <c r="M317" s="108">
        <f>L317*1.18</f>
        <v>58661.10641664</v>
      </c>
      <c r="N317" s="153">
        <v>814.9639680000001</v>
      </c>
      <c r="O317" s="153">
        <v>961.661376</v>
      </c>
      <c r="P317" s="199">
        <v>3</v>
      </c>
    </row>
    <row r="318" spans="1:16" ht="27" customHeight="1">
      <c r="A318" s="147" t="s">
        <v>746</v>
      </c>
      <c r="B318" s="147"/>
      <c r="C318" s="147"/>
      <c r="D318" s="147"/>
      <c r="E318" s="147"/>
      <c r="F318" s="147"/>
      <c r="G318" s="147"/>
      <c r="H318" s="147"/>
      <c r="I318" s="147"/>
      <c r="J318" s="147"/>
      <c r="K318" s="147"/>
      <c r="L318" s="150"/>
      <c r="M318" s="151"/>
      <c r="N318" s="150"/>
      <c r="O318" s="151"/>
      <c r="P318" s="245"/>
    </row>
    <row r="319" spans="1:16" ht="13.5" customHeight="1">
      <c r="A319" s="246"/>
      <c r="B319" s="121" t="str">
        <f>HYPERLINK("http://rucoecom.danfoss.com/online/index.html?cartCodes="&amp;C319,C319)</f>
        <v>082G3442</v>
      </c>
      <c r="C319" s="205" t="s">
        <v>651</v>
      </c>
      <c r="D319" s="206" t="s">
        <v>652</v>
      </c>
      <c r="E319" s="206">
        <v>24</v>
      </c>
      <c r="F319" s="206">
        <v>50</v>
      </c>
      <c r="G319" s="206" t="s">
        <v>747</v>
      </c>
      <c r="H319" s="247" t="s">
        <v>654</v>
      </c>
      <c r="I319" s="248">
        <v>2000</v>
      </c>
      <c r="J319" s="206">
        <v>1</v>
      </c>
      <c r="K319" s="206" t="s">
        <v>453</v>
      </c>
      <c r="L319" s="108">
        <f>N319*курс!$A$1</f>
        <v>74668.87999999999</v>
      </c>
      <c r="M319" s="108">
        <f>L319*1.18</f>
        <v>88109.27839999998</v>
      </c>
      <c r="N319" s="153">
        <v>1224.08</v>
      </c>
      <c r="O319" s="153">
        <v>1444.4144000000001</v>
      </c>
      <c r="P319" s="199">
        <v>2</v>
      </c>
    </row>
    <row r="320" spans="1:16" ht="14.25" customHeight="1">
      <c r="A320" s="246"/>
      <c r="B320" s="121" t="str">
        <f>HYPERLINK("http://rucoecom.danfoss.com/online/index.html?cartCodes="&amp;C320,C320)</f>
        <v>082G3443</v>
      </c>
      <c r="C320" s="205" t="s">
        <v>655</v>
      </c>
      <c r="D320" s="206"/>
      <c r="E320" s="206">
        <v>230</v>
      </c>
      <c r="F320" s="206"/>
      <c r="G320" s="206"/>
      <c r="H320" s="247"/>
      <c r="I320" s="248"/>
      <c r="J320" s="206">
        <v>1</v>
      </c>
      <c r="K320" s="206" t="s">
        <v>453</v>
      </c>
      <c r="L320" s="108">
        <f>N320*курс!$A$1</f>
        <v>74668.87999999999</v>
      </c>
      <c r="M320" s="108">
        <f>L320*1.18</f>
        <v>88109.27839999998</v>
      </c>
      <c r="N320" s="153">
        <v>1224.08</v>
      </c>
      <c r="O320" s="153">
        <v>1444.4144000000001</v>
      </c>
      <c r="P320" s="199">
        <v>2</v>
      </c>
    </row>
    <row r="321" spans="1:16" ht="14.25" customHeight="1">
      <c r="A321" s="246"/>
      <c r="B321" s="121" t="str">
        <f>HYPERLINK("http://rucoecom.danfoss.com/online/index.html?cartCodes="&amp;C321,C321)</f>
        <v>082G3448</v>
      </c>
      <c r="C321" s="205" t="s">
        <v>656</v>
      </c>
      <c r="D321" s="206" t="s">
        <v>657</v>
      </c>
      <c r="E321" s="206">
        <v>24</v>
      </c>
      <c r="F321" s="206"/>
      <c r="G321" s="206"/>
      <c r="H321" s="133" t="s">
        <v>658</v>
      </c>
      <c r="I321" s="248"/>
      <c r="J321" s="206">
        <v>1</v>
      </c>
      <c r="K321" s="206" t="s">
        <v>453</v>
      </c>
      <c r="L321" s="108">
        <f>N321*курс!$A$1</f>
        <v>84851</v>
      </c>
      <c r="M321" s="108">
        <f>L321*1.18</f>
        <v>100124.18</v>
      </c>
      <c r="N321" s="153">
        <v>1391</v>
      </c>
      <c r="O321" s="153">
        <v>1641.38</v>
      </c>
      <c r="P321" s="199">
        <v>3</v>
      </c>
    </row>
    <row r="322" spans="1:16" ht="14.25" customHeight="1">
      <c r="A322" s="246"/>
      <c r="B322" s="121" t="str">
        <f>HYPERLINK("http://rucoecom.danfoss.com/online/index.html?cartCodes="&amp;C322,C322)</f>
        <v>082G3449</v>
      </c>
      <c r="C322" s="205" t="s">
        <v>659</v>
      </c>
      <c r="D322" s="206"/>
      <c r="E322" s="206">
        <v>230</v>
      </c>
      <c r="F322" s="206"/>
      <c r="G322" s="206"/>
      <c r="H322" s="133"/>
      <c r="I322" s="248"/>
      <c r="J322" s="206">
        <v>1</v>
      </c>
      <c r="K322" s="206" t="s">
        <v>453</v>
      </c>
      <c r="L322" s="108">
        <f>N322*курс!$A$1</f>
        <v>84851</v>
      </c>
      <c r="M322" s="108">
        <f>L322*1.18</f>
        <v>100124.18</v>
      </c>
      <c r="N322" s="153">
        <v>1391</v>
      </c>
      <c r="O322" s="153">
        <v>1641.38</v>
      </c>
      <c r="P322" s="199">
        <v>3</v>
      </c>
    </row>
    <row r="323" spans="1:16" ht="14.25" customHeight="1">
      <c r="A323" s="246"/>
      <c r="B323" s="121" t="str">
        <f>HYPERLINK("http://rucoecom.danfoss.com/online/index.html?cartCodes="&amp;C323,C323)</f>
        <v>082G3450</v>
      </c>
      <c r="C323" s="249" t="s">
        <v>660</v>
      </c>
      <c r="D323" s="206" t="s">
        <v>661</v>
      </c>
      <c r="E323" s="250">
        <v>24</v>
      </c>
      <c r="F323" s="206"/>
      <c r="G323" s="206"/>
      <c r="H323" s="133"/>
      <c r="I323" s="248"/>
      <c r="J323" s="250">
        <v>1</v>
      </c>
      <c r="K323" s="206" t="s">
        <v>453</v>
      </c>
      <c r="L323" s="108">
        <f>N323*курс!$A$1</f>
        <v>84851</v>
      </c>
      <c r="M323" s="108">
        <f>L323*1.18</f>
        <v>100124.18</v>
      </c>
      <c r="N323" s="153">
        <v>1391</v>
      </c>
      <c r="O323" s="153">
        <v>1641.38</v>
      </c>
      <c r="P323" s="199">
        <v>3</v>
      </c>
    </row>
    <row r="324" spans="1:16" ht="14.25" customHeight="1">
      <c r="A324" s="246"/>
      <c r="B324" s="121" t="str">
        <f>HYPERLINK("http://rucoecom.danfoss.com/online/index.html?cartCodes="&amp;C324,C324)</f>
        <v>082G3451</v>
      </c>
      <c r="C324" s="249" t="s">
        <v>662</v>
      </c>
      <c r="D324" s="206"/>
      <c r="E324" s="250">
        <v>230</v>
      </c>
      <c r="F324" s="206"/>
      <c r="G324" s="206"/>
      <c r="H324" s="133"/>
      <c r="I324" s="248"/>
      <c r="J324" s="251">
        <v>1</v>
      </c>
      <c r="K324" s="248" t="s">
        <v>453</v>
      </c>
      <c r="L324" s="252">
        <f>N324*курс!$A$1</f>
        <v>84851</v>
      </c>
      <c r="M324" s="252">
        <f>L324*1.18</f>
        <v>100124.18</v>
      </c>
      <c r="N324" s="253">
        <v>1391</v>
      </c>
      <c r="O324" s="153">
        <v>1641.38</v>
      </c>
      <c r="P324" s="254">
        <v>3</v>
      </c>
    </row>
    <row r="325" spans="1:16" s="212" customFormat="1" ht="18.75" customHeight="1">
      <c r="A325" s="164" t="s">
        <v>748</v>
      </c>
      <c r="B325" s="148"/>
      <c r="C325" s="148"/>
      <c r="D325" s="148"/>
      <c r="E325" s="148"/>
      <c r="F325" s="148"/>
      <c r="G325" s="148"/>
      <c r="H325" s="148"/>
      <c r="I325" s="148"/>
      <c r="J325" s="150"/>
      <c r="K325" s="150"/>
      <c r="L325" s="150"/>
      <c r="M325" s="150"/>
      <c r="N325" s="255"/>
      <c r="O325" s="256"/>
      <c r="P325" s="79"/>
    </row>
    <row r="326" spans="1:16" s="214" customFormat="1" ht="18.75" customHeight="1">
      <c r="A326" s="257"/>
      <c r="B326" s="121" t="str">
        <f>HYPERLINK("http://rucoecom.danfoss.com/online/index.html?cartCodes="&amp;C326,C326)</f>
        <v>082G3510</v>
      </c>
      <c r="C326" s="258" t="s">
        <v>664</v>
      </c>
      <c r="D326" s="142" t="s">
        <v>665</v>
      </c>
      <c r="E326" s="142">
        <v>24</v>
      </c>
      <c r="F326" s="142">
        <v>80</v>
      </c>
      <c r="G326" s="142" t="s">
        <v>666</v>
      </c>
      <c r="H326" s="142">
        <v>2</v>
      </c>
      <c r="I326" s="238">
        <v>15000</v>
      </c>
      <c r="J326" s="238">
        <v>1</v>
      </c>
      <c r="K326" s="238" t="s">
        <v>453</v>
      </c>
      <c r="L326" s="259">
        <f>N326*курс!$A$1</f>
        <v>152500</v>
      </c>
      <c r="M326" s="259">
        <f>L326*1.18</f>
        <v>179950</v>
      </c>
      <c r="N326" s="238">
        <v>2500</v>
      </c>
      <c r="O326" s="142">
        <v>2950</v>
      </c>
      <c r="P326" s="260"/>
    </row>
    <row r="327" spans="1:16" s="214" customFormat="1" ht="18.75" customHeight="1">
      <c r="A327" s="257"/>
      <c r="B327" s="121" t="str">
        <f>HYPERLINK("http://rucoecom.danfoss.com/online/index.html?cartCodes="&amp;C327,C327)</f>
        <v>082G3511</v>
      </c>
      <c r="C327" s="258" t="s">
        <v>667</v>
      </c>
      <c r="D327" s="142" t="s">
        <v>665</v>
      </c>
      <c r="E327" s="142" t="s">
        <v>668</v>
      </c>
      <c r="F327" s="142">
        <v>80</v>
      </c>
      <c r="G327" s="142" t="s">
        <v>666</v>
      </c>
      <c r="H327" s="142">
        <v>2</v>
      </c>
      <c r="I327" s="142">
        <v>15000</v>
      </c>
      <c r="J327" s="142">
        <v>1</v>
      </c>
      <c r="K327" s="142" t="s">
        <v>453</v>
      </c>
      <c r="L327" s="108">
        <f>N327*курс!$A$1</f>
        <v>152500</v>
      </c>
      <c r="M327" s="252">
        <f>L327*1.18</f>
        <v>179950</v>
      </c>
      <c r="N327" s="142">
        <v>2500</v>
      </c>
      <c r="O327" s="142">
        <v>2950</v>
      </c>
      <c r="P327" s="261"/>
    </row>
    <row r="328" spans="1:16" ht="14.25" customHeight="1">
      <c r="A328" s="147" t="s">
        <v>749</v>
      </c>
      <c r="B328" s="147"/>
      <c r="C328" s="147"/>
      <c r="D328" s="147"/>
      <c r="E328" s="147"/>
      <c r="F328" s="147"/>
      <c r="G328" s="147"/>
      <c r="H328" s="147"/>
      <c r="I328" s="147"/>
      <c r="J328" s="147"/>
      <c r="K328" s="147"/>
      <c r="L328" s="150"/>
      <c r="M328" s="150"/>
      <c r="N328" s="150"/>
      <c r="O328" s="151"/>
      <c r="P328" s="79"/>
    </row>
    <row r="329" spans="1:16" ht="19.5" customHeight="1">
      <c r="A329" s="142"/>
      <c r="B329" s="17" t="str">
        <f>HYPERLINK("http://rucoecom.danfoss.com/online/index.html?cartCodes="&amp;C329,C329)</f>
        <v>082G1452</v>
      </c>
      <c r="C329" s="152" t="s">
        <v>750</v>
      </c>
      <c r="D329" s="142" t="s">
        <v>751</v>
      </c>
      <c r="E329" s="142">
        <v>24</v>
      </c>
      <c r="F329" s="142">
        <v>40</v>
      </c>
      <c r="G329" s="142" t="s">
        <v>752</v>
      </c>
      <c r="H329" s="142">
        <v>8</v>
      </c>
      <c r="I329" s="142">
        <v>5000</v>
      </c>
      <c r="J329" s="142">
        <v>1</v>
      </c>
      <c r="K329" s="142" t="s">
        <v>453</v>
      </c>
      <c r="L329" s="108">
        <f>N329*курс!$A$1</f>
        <v>91179.06387200001</v>
      </c>
      <c r="M329" s="259">
        <f>L329*1.18</f>
        <v>107591.29536896001</v>
      </c>
      <c r="N329" s="153">
        <v>1494.7387520000002</v>
      </c>
      <c r="O329" s="153">
        <v>1763.7867520000002</v>
      </c>
      <c r="P329" s="262">
        <v>1</v>
      </c>
    </row>
    <row r="330" spans="1:16" ht="19.5" customHeight="1">
      <c r="A330" s="142"/>
      <c r="B330" s="17" t="str">
        <f>HYPERLINK("http://rucoecom.danfoss.com/online/index.html?cartCodes="&amp;C330,C330)</f>
        <v>082G1462</v>
      </c>
      <c r="C330" s="152" t="s">
        <v>753</v>
      </c>
      <c r="D330" s="142" t="s">
        <v>754</v>
      </c>
      <c r="E330" s="142">
        <v>24</v>
      </c>
      <c r="F330" s="142">
        <v>40</v>
      </c>
      <c r="G330" s="142" t="s">
        <v>752</v>
      </c>
      <c r="H330" s="142">
        <v>3</v>
      </c>
      <c r="I330" s="142">
        <v>5000</v>
      </c>
      <c r="J330" s="142">
        <v>1</v>
      </c>
      <c r="K330" s="142" t="s">
        <v>453</v>
      </c>
      <c r="L330" s="108">
        <f>N330*курс!$A$1</f>
        <v>91179.06387200001</v>
      </c>
      <c r="M330" s="108">
        <f>L330*1.18</f>
        <v>107591.29536896001</v>
      </c>
      <c r="N330" s="153">
        <v>1494.7387520000002</v>
      </c>
      <c r="O330" s="153">
        <v>1763.7867520000002</v>
      </c>
      <c r="P330" s="199">
        <v>2</v>
      </c>
    </row>
    <row r="331" spans="1:15" ht="12.75">
      <c r="A331" s="156"/>
      <c r="B331" s="156"/>
      <c r="C331" s="156"/>
      <c r="D331" s="156"/>
      <c r="E331" s="156"/>
      <c r="F331" s="156"/>
      <c r="G331" s="156"/>
      <c r="H331" s="156"/>
      <c r="I331" s="156"/>
      <c r="J331" s="156"/>
      <c r="K331" s="156"/>
      <c r="L331" s="156"/>
      <c r="M331" s="156"/>
      <c r="N331" s="228"/>
      <c r="O331" s="96"/>
    </row>
    <row r="332" spans="1:15" ht="54.75" customHeight="1">
      <c r="A332" s="263" t="s">
        <v>755</v>
      </c>
      <c r="B332" s="263"/>
      <c r="C332" s="263"/>
      <c r="D332" s="263"/>
      <c r="E332" s="263"/>
      <c r="F332" s="263"/>
      <c r="G332" s="263"/>
      <c r="H332" s="263"/>
      <c r="I332" s="263"/>
      <c r="J332" s="240"/>
      <c r="K332" s="240"/>
      <c r="L332" s="240"/>
      <c r="M332" s="240"/>
      <c r="N332" s="97"/>
      <c r="O332" s="96"/>
    </row>
    <row r="333" spans="1:15" ht="12.75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7"/>
      <c r="O333" s="96"/>
    </row>
    <row r="334" spans="1:15" ht="12.75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7"/>
      <c r="O334" s="96"/>
    </row>
    <row r="335" spans="1:15" ht="12.75">
      <c r="A335" s="264" t="s">
        <v>756</v>
      </c>
      <c r="B335" s="264"/>
      <c r="C335" s="264"/>
      <c r="D335" s="264"/>
      <c r="E335" s="264"/>
      <c r="F335" s="264"/>
      <c r="G335" s="264"/>
      <c r="H335" s="264"/>
      <c r="I335" s="264"/>
      <c r="J335" s="264"/>
      <c r="K335" s="264"/>
      <c r="L335" s="264"/>
      <c r="M335" s="264"/>
      <c r="N335" s="96"/>
      <c r="O335" s="96"/>
    </row>
    <row r="336" spans="1:15" ht="12.75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7"/>
      <c r="O336" s="96"/>
    </row>
    <row r="337" spans="1:15" ht="12.75">
      <c r="A337" s="264" t="s">
        <v>757</v>
      </c>
      <c r="B337" s="264"/>
      <c r="C337" s="264"/>
      <c r="D337" s="264"/>
      <c r="E337" s="264"/>
      <c r="F337" s="264"/>
      <c r="G337" s="264"/>
      <c r="H337" s="264"/>
      <c r="I337" s="264"/>
      <c r="J337" s="264"/>
      <c r="K337" s="264"/>
      <c r="L337" s="264"/>
      <c r="M337" s="264"/>
      <c r="N337" s="97"/>
      <c r="O337" s="96"/>
    </row>
    <row r="338" spans="1:16" ht="21.75" customHeight="1">
      <c r="A338" s="98" t="s">
        <v>4</v>
      </c>
      <c r="B338" s="98" t="s">
        <v>5</v>
      </c>
      <c r="C338" s="98" t="s">
        <v>5</v>
      </c>
      <c r="D338" s="98" t="s">
        <v>447</v>
      </c>
      <c r="E338" s="98" t="s">
        <v>448</v>
      </c>
      <c r="F338" s="98" t="s">
        <v>449</v>
      </c>
      <c r="G338" s="98" t="s">
        <v>292</v>
      </c>
      <c r="H338" s="98" t="s">
        <v>8</v>
      </c>
      <c r="I338" s="98"/>
      <c r="J338" s="98" t="s">
        <v>9</v>
      </c>
      <c r="K338" s="98"/>
      <c r="L338" s="98" t="s">
        <v>10</v>
      </c>
      <c r="M338" s="98"/>
      <c r="N338" s="98" t="s">
        <v>11</v>
      </c>
      <c r="O338" s="98"/>
      <c r="P338" s="99"/>
    </row>
    <row r="339" spans="1:16" ht="20.25" customHeight="1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 t="s">
        <v>12</v>
      </c>
      <c r="M339" s="98" t="s">
        <v>13</v>
      </c>
      <c r="N339" s="98" t="s">
        <v>12</v>
      </c>
      <c r="O339" s="98" t="s">
        <v>13</v>
      </c>
      <c r="P339" s="99"/>
    </row>
    <row r="340" spans="1:16" ht="31.5" customHeight="1">
      <c r="A340" s="265" t="s">
        <v>758</v>
      </c>
      <c r="B340" s="243"/>
      <c r="C340" s="243"/>
      <c r="D340" s="243"/>
      <c r="E340" s="243"/>
      <c r="F340" s="243"/>
      <c r="G340" s="243"/>
      <c r="H340" s="266"/>
      <c r="J340" s="266"/>
      <c r="L340" s="243"/>
      <c r="M340" s="244"/>
      <c r="N340" s="243"/>
      <c r="O340" s="244"/>
      <c r="P340" s="99"/>
    </row>
    <row r="341" spans="1:16" s="138" customFormat="1" ht="12.75">
      <c r="A341" s="105"/>
      <c r="B341" s="17" t="str">
        <f>HYPERLINK("http://rucoecom.danfoss.com/online/index.html?cartCodes="&amp;C341,C341)</f>
        <v>065Z0399</v>
      </c>
      <c r="C341" s="106" t="s">
        <v>759</v>
      </c>
      <c r="D341" s="105" t="s">
        <v>760</v>
      </c>
      <c r="E341" s="267">
        <v>15</v>
      </c>
      <c r="F341" s="107">
        <v>0.4</v>
      </c>
      <c r="G341" s="105" t="s">
        <v>761</v>
      </c>
      <c r="H341" s="105">
        <v>1</v>
      </c>
      <c r="I341" s="105"/>
      <c r="J341" s="268" t="s">
        <v>762</v>
      </c>
      <c r="K341" s="268"/>
      <c r="L341" s="108">
        <f>N341*курс!$A$1</f>
        <v>3395.5184745762713</v>
      </c>
      <c r="M341" s="108">
        <f>L341*1.18</f>
        <v>4006.7118</v>
      </c>
      <c r="N341" s="153">
        <v>55.664237288135595</v>
      </c>
      <c r="O341" s="153">
        <v>65.68639999999999</v>
      </c>
      <c r="P341" s="161">
        <v>3</v>
      </c>
    </row>
    <row r="342" spans="1:16" s="138" customFormat="1" ht="12.75">
      <c r="A342" s="105"/>
      <c r="B342" s="17" t="str">
        <f>HYPERLINK("http://rucoecom.danfoss.com/online/index.html?cartCodes="&amp;C342,C342)</f>
        <v>065Z0400</v>
      </c>
      <c r="C342" s="106" t="s">
        <v>763</v>
      </c>
      <c r="D342" s="105" t="s">
        <v>760</v>
      </c>
      <c r="E342" s="267"/>
      <c r="F342" s="107">
        <v>0.63</v>
      </c>
      <c r="G342" s="105" t="s">
        <v>761</v>
      </c>
      <c r="H342" s="105">
        <v>1</v>
      </c>
      <c r="I342" s="105"/>
      <c r="J342" s="268" t="s">
        <v>762</v>
      </c>
      <c r="K342" s="268"/>
      <c r="L342" s="108">
        <f>N342*курс!$A$1</f>
        <v>3395.5184745762713</v>
      </c>
      <c r="M342" s="108">
        <f>L342*1.18</f>
        <v>4006.7118</v>
      </c>
      <c r="N342" s="153">
        <v>55.664237288135595</v>
      </c>
      <c r="O342" s="153">
        <v>65.68639999999999</v>
      </c>
      <c r="P342" s="161">
        <v>3</v>
      </c>
    </row>
    <row r="343" spans="1:16" s="138" customFormat="1" ht="12.75">
      <c r="A343" s="105"/>
      <c r="B343" s="17" t="str">
        <f>HYPERLINK("http://rucoecom.danfoss.com/online/index.html?cartCodes="&amp;C343,C343)</f>
        <v>065Z0401</v>
      </c>
      <c r="C343" s="106" t="s">
        <v>764</v>
      </c>
      <c r="D343" s="105" t="s">
        <v>760</v>
      </c>
      <c r="E343" s="267"/>
      <c r="F343" s="110">
        <v>1</v>
      </c>
      <c r="G343" s="105" t="s">
        <v>761</v>
      </c>
      <c r="H343" s="105">
        <v>1</v>
      </c>
      <c r="I343" s="105"/>
      <c r="J343" s="268" t="s">
        <v>762</v>
      </c>
      <c r="K343" s="268"/>
      <c r="L343" s="108">
        <f>N343*курс!$A$1</f>
        <v>3395.5184745762713</v>
      </c>
      <c r="M343" s="108">
        <f>L343*1.18</f>
        <v>4006.7118</v>
      </c>
      <c r="N343" s="153">
        <v>55.664237288135595</v>
      </c>
      <c r="O343" s="153">
        <v>65.68639999999999</v>
      </c>
      <c r="P343" s="161">
        <v>3</v>
      </c>
    </row>
    <row r="344" spans="1:16" s="138" customFormat="1" ht="12.75">
      <c r="A344" s="105"/>
      <c r="B344" s="17" t="str">
        <f>HYPERLINK("http://rucoecom.danfoss.com/online/index.html?cartCodes="&amp;C344,C344)</f>
        <v>065Z0402</v>
      </c>
      <c r="C344" s="106" t="s">
        <v>765</v>
      </c>
      <c r="D344" s="105" t="s">
        <v>760</v>
      </c>
      <c r="E344" s="267"/>
      <c r="F344" s="107">
        <v>1.63</v>
      </c>
      <c r="G344" s="105" t="s">
        <v>761</v>
      </c>
      <c r="H344" s="105">
        <v>1</v>
      </c>
      <c r="I344" s="105"/>
      <c r="J344" s="268" t="s">
        <v>762</v>
      </c>
      <c r="K344" s="268"/>
      <c r="L344" s="108">
        <f>N344*курс!$A$1</f>
        <v>3395.5184745762713</v>
      </c>
      <c r="M344" s="108">
        <f>L344*1.18</f>
        <v>4006.7118</v>
      </c>
      <c r="N344" s="153">
        <v>55.664237288135595</v>
      </c>
      <c r="O344" s="153">
        <v>65.68639999999999</v>
      </c>
      <c r="P344" s="161">
        <v>1</v>
      </c>
    </row>
    <row r="345" spans="1:16" ht="12.75">
      <c r="A345" s="105"/>
      <c r="B345" s="17" t="str">
        <f>HYPERLINK("http://rucoecom.danfoss.com/online/index.html?cartCodes="&amp;C345,C345)</f>
        <v>065Z0403</v>
      </c>
      <c r="C345" s="106" t="s">
        <v>766</v>
      </c>
      <c r="D345" s="105" t="s">
        <v>760</v>
      </c>
      <c r="E345" s="267"/>
      <c r="F345" s="107">
        <v>2.5</v>
      </c>
      <c r="G345" s="105" t="s">
        <v>761</v>
      </c>
      <c r="H345" s="105">
        <v>1</v>
      </c>
      <c r="I345" s="105"/>
      <c r="J345" s="268" t="s">
        <v>762</v>
      </c>
      <c r="K345" s="268"/>
      <c r="L345" s="108">
        <f>N345*курс!$A$1</f>
        <v>3395.5184745762713</v>
      </c>
      <c r="M345" s="108">
        <f>L345*1.18</f>
        <v>4006.7118</v>
      </c>
      <c r="N345" s="153">
        <v>55.664237288135595</v>
      </c>
      <c r="O345" s="153">
        <v>65.68639999999999</v>
      </c>
      <c r="P345" s="161">
        <v>2</v>
      </c>
    </row>
    <row r="346" spans="1:16" ht="12.75">
      <c r="A346" s="105"/>
      <c r="B346" s="17" t="str">
        <f>HYPERLINK("http://rucoecom.danfoss.com/online/index.html?cartCodes="&amp;C346,C346)</f>
        <v>065Z0404</v>
      </c>
      <c r="C346" s="106" t="s">
        <v>767</v>
      </c>
      <c r="D346" s="105" t="s">
        <v>760</v>
      </c>
      <c r="E346" s="105">
        <v>20</v>
      </c>
      <c r="F346" s="110">
        <v>4</v>
      </c>
      <c r="G346" s="105" t="s">
        <v>768</v>
      </c>
      <c r="H346" s="105">
        <v>1</v>
      </c>
      <c r="I346" s="105"/>
      <c r="J346" s="268" t="s">
        <v>762</v>
      </c>
      <c r="K346" s="268"/>
      <c r="L346" s="108">
        <f>N346*курс!$A$1</f>
        <v>3187.2148474576275</v>
      </c>
      <c r="M346" s="108">
        <f>L346*1.18</f>
        <v>3760.91352</v>
      </c>
      <c r="N346" s="153">
        <v>52.24942372881357</v>
      </c>
      <c r="O346" s="153">
        <v>61.6512</v>
      </c>
      <c r="P346" s="161">
        <v>2</v>
      </c>
    </row>
    <row r="347" spans="1:16" ht="12.75">
      <c r="A347" s="105"/>
      <c r="B347" s="17" t="str">
        <f>HYPERLINK("http://rucoecom.danfoss.com/online/index.html?cartCodes="&amp;C347,C347)</f>
        <v>065Z0405</v>
      </c>
      <c r="C347" s="106" t="s">
        <v>769</v>
      </c>
      <c r="D347" s="105" t="s">
        <v>760</v>
      </c>
      <c r="E347" s="105"/>
      <c r="F347" s="107">
        <v>6.3</v>
      </c>
      <c r="G347" s="105" t="s">
        <v>768</v>
      </c>
      <c r="H347" s="105">
        <v>1</v>
      </c>
      <c r="I347" s="105"/>
      <c r="J347" s="268" t="s">
        <v>762</v>
      </c>
      <c r="K347" s="268"/>
      <c r="L347" s="108">
        <f>N347*курс!$A$1</f>
        <v>3187.2148474576275</v>
      </c>
      <c r="M347" s="108">
        <f>L347*1.18</f>
        <v>3760.91352</v>
      </c>
      <c r="N347" s="153">
        <v>52.24942372881357</v>
      </c>
      <c r="O347" s="153">
        <v>61.6512</v>
      </c>
      <c r="P347" s="161">
        <v>1</v>
      </c>
    </row>
    <row r="348" spans="1:16" ht="12.75">
      <c r="A348" s="105"/>
      <c r="B348" s="17" t="str">
        <f>HYPERLINK("http://rucoecom.danfoss.com/online/index.html?cartCodes="&amp;C348,C348)</f>
        <v>065Z0406</v>
      </c>
      <c r="C348" s="106" t="s">
        <v>770</v>
      </c>
      <c r="D348" s="105" t="s">
        <v>760</v>
      </c>
      <c r="E348" s="105">
        <v>25</v>
      </c>
      <c r="F348" s="107">
        <v>6.3</v>
      </c>
      <c r="G348" s="105" t="s">
        <v>771</v>
      </c>
      <c r="H348" s="105">
        <v>1</v>
      </c>
      <c r="I348" s="105"/>
      <c r="J348" s="268" t="s">
        <v>762</v>
      </c>
      <c r="K348" s="268"/>
      <c r="L348" s="108">
        <f>N348*курс!$A$1</f>
        <v>3395.5184745762713</v>
      </c>
      <c r="M348" s="108">
        <f>L348*1.18</f>
        <v>4006.7118</v>
      </c>
      <c r="N348" s="153">
        <v>55.664237288135595</v>
      </c>
      <c r="O348" s="153">
        <v>65.68639999999999</v>
      </c>
      <c r="P348" s="161">
        <v>2</v>
      </c>
    </row>
    <row r="349" spans="1:16" ht="12.75">
      <c r="A349" s="105"/>
      <c r="B349" s="17" t="str">
        <f>HYPERLINK("http://rucoecom.danfoss.com/online/index.html?cartCodes="&amp;C349,C349)</f>
        <v>065Z0407</v>
      </c>
      <c r="C349" s="106" t="s">
        <v>772</v>
      </c>
      <c r="D349" s="105" t="s">
        <v>760</v>
      </c>
      <c r="E349" s="105"/>
      <c r="F349" s="107">
        <v>10</v>
      </c>
      <c r="G349" s="105" t="s">
        <v>771</v>
      </c>
      <c r="H349" s="105">
        <v>1</v>
      </c>
      <c r="I349" s="105"/>
      <c r="J349" s="268" t="s">
        <v>762</v>
      </c>
      <c r="K349" s="268"/>
      <c r="L349" s="108">
        <f>N349*курс!$A$1</f>
        <v>3464.953016949153</v>
      </c>
      <c r="M349" s="108">
        <f>L349*1.18</f>
        <v>4088.6445600000006</v>
      </c>
      <c r="N349" s="153">
        <v>56.80250847457628</v>
      </c>
      <c r="O349" s="153">
        <v>67.028</v>
      </c>
      <c r="P349" s="161">
        <v>1</v>
      </c>
    </row>
    <row r="350" spans="1:16" ht="12.75">
      <c r="A350" s="105"/>
      <c r="B350" s="17" t="str">
        <f>HYPERLINK("http://rucoecom.danfoss.com/online/index.html?cartCodes="&amp;C350,C350)</f>
        <v>065Z0408</v>
      </c>
      <c r="C350" s="106" t="s">
        <v>773</v>
      </c>
      <c r="D350" s="105" t="s">
        <v>760</v>
      </c>
      <c r="E350" s="105">
        <v>32</v>
      </c>
      <c r="F350" s="107">
        <v>16</v>
      </c>
      <c r="G350" s="105" t="s">
        <v>774</v>
      </c>
      <c r="H350" s="105">
        <v>1</v>
      </c>
      <c r="I350" s="105"/>
      <c r="J350" s="268" t="s">
        <v>762</v>
      </c>
      <c r="K350" s="268"/>
      <c r="L350" s="108">
        <f>N350*курс!$A$1</f>
        <v>3768.094067796611</v>
      </c>
      <c r="M350" s="108">
        <f>L350*1.18</f>
        <v>4446.351000000001</v>
      </c>
      <c r="N350" s="153">
        <v>61.7720338983051</v>
      </c>
      <c r="O350" s="153">
        <v>72.8936</v>
      </c>
      <c r="P350" s="161">
        <v>1</v>
      </c>
    </row>
    <row r="351" spans="1:16" ht="12.75">
      <c r="A351" s="105"/>
      <c r="B351" s="17" t="str">
        <f>HYPERLINK("http://rucoecom.danfoss.com/online/index.html?cartCodes="&amp;C351,C351)</f>
        <v>065Z0409</v>
      </c>
      <c r="C351" s="106" t="s">
        <v>775</v>
      </c>
      <c r="D351" s="105" t="s">
        <v>760</v>
      </c>
      <c r="E351" s="105">
        <v>40</v>
      </c>
      <c r="F351" s="107">
        <v>25</v>
      </c>
      <c r="G351" s="105" t="s">
        <v>776</v>
      </c>
      <c r="H351" s="105">
        <v>1</v>
      </c>
      <c r="I351" s="105"/>
      <c r="J351" s="268" t="s">
        <v>762</v>
      </c>
      <c r="K351" s="268"/>
      <c r="L351" s="108">
        <f>N351*курс!$A$1</f>
        <v>6584.426847457627</v>
      </c>
      <c r="M351" s="108">
        <f>L351*1.18</f>
        <v>7769.62368</v>
      </c>
      <c r="N351" s="153">
        <v>107.94142372881356</v>
      </c>
      <c r="O351" s="153">
        <v>127.36880000000001</v>
      </c>
      <c r="P351" s="161">
        <v>1</v>
      </c>
    </row>
    <row r="352" spans="1:16" ht="12.75">
      <c r="A352" s="105"/>
      <c r="B352" s="17" t="str">
        <f>HYPERLINK("http://rucoecom.danfoss.com/online/index.html?cartCodes="&amp;C352,C352)</f>
        <v>065Z0410</v>
      </c>
      <c r="C352" s="106" t="s">
        <v>777</v>
      </c>
      <c r="D352" s="105" t="s">
        <v>760</v>
      </c>
      <c r="E352" s="105">
        <v>50</v>
      </c>
      <c r="F352" s="107">
        <v>40</v>
      </c>
      <c r="G352" s="105" t="s">
        <v>778</v>
      </c>
      <c r="H352" s="105">
        <v>1</v>
      </c>
      <c r="I352" s="105"/>
      <c r="J352" s="268" t="s">
        <v>762</v>
      </c>
      <c r="K352" s="268"/>
      <c r="L352" s="108">
        <f>N352*курс!$A$1</f>
        <v>8246.904305084747</v>
      </c>
      <c r="M352" s="108">
        <f>L352*1.18</f>
        <v>9731.347080000001</v>
      </c>
      <c r="N352" s="153">
        <v>135.1951525423729</v>
      </c>
      <c r="O352" s="153">
        <v>159.5256</v>
      </c>
      <c r="P352" s="161">
        <v>1</v>
      </c>
    </row>
    <row r="353" spans="1:16" ht="28.5" customHeight="1">
      <c r="A353" s="164" t="s">
        <v>779</v>
      </c>
      <c r="B353" s="148"/>
      <c r="C353" s="148"/>
      <c r="D353" s="148"/>
      <c r="E353" s="148"/>
      <c r="F353" s="148"/>
      <c r="G353" s="148"/>
      <c r="H353" s="165"/>
      <c r="J353" s="165"/>
      <c r="L353" s="150"/>
      <c r="M353" s="151"/>
      <c r="N353" s="150"/>
      <c r="O353" s="151"/>
      <c r="P353" s="104"/>
    </row>
    <row r="354" spans="1:16" ht="12.75">
      <c r="A354" s="105"/>
      <c r="B354" s="17" t="str">
        <f>HYPERLINK("http://rucoecom.danfoss.com/online/index.html?cartCodes="&amp;C354,C354)</f>
        <v>065Z0428</v>
      </c>
      <c r="C354" s="106" t="s">
        <v>780</v>
      </c>
      <c r="D354" s="105" t="s">
        <v>781</v>
      </c>
      <c r="E354" s="105">
        <v>20</v>
      </c>
      <c r="F354" s="110">
        <v>12</v>
      </c>
      <c r="G354" s="105" t="s">
        <v>37</v>
      </c>
      <c r="H354" s="105">
        <v>1</v>
      </c>
      <c r="I354" s="105"/>
      <c r="J354" s="268" t="s">
        <v>762</v>
      </c>
      <c r="K354" s="268"/>
      <c r="L354" s="108">
        <f>N354*курс!$A$1</f>
        <v>7366.835593220339</v>
      </c>
      <c r="M354" s="108">
        <f>L354*1.18</f>
        <v>8692.866</v>
      </c>
      <c r="N354" s="153">
        <v>120.7677966101695</v>
      </c>
      <c r="O354" s="153">
        <v>142.5112</v>
      </c>
      <c r="P354" s="109">
        <v>2</v>
      </c>
    </row>
    <row r="355" spans="1:16" ht="12.75">
      <c r="A355" s="105"/>
      <c r="B355" s="17" t="str">
        <f>HYPERLINK("http://rucoecom.danfoss.com/online/index.html?cartCodes="&amp;C355,C355)</f>
        <v>065Z0429</v>
      </c>
      <c r="C355" s="106" t="s">
        <v>782</v>
      </c>
      <c r="D355" s="105" t="s">
        <v>781</v>
      </c>
      <c r="E355" s="105">
        <v>25</v>
      </c>
      <c r="F355" s="110">
        <v>18</v>
      </c>
      <c r="G355" s="105" t="s">
        <v>37</v>
      </c>
      <c r="H355" s="105">
        <v>1</v>
      </c>
      <c r="I355" s="105"/>
      <c r="J355" s="268" t="s">
        <v>762</v>
      </c>
      <c r="K355" s="268"/>
      <c r="L355" s="108">
        <f>N355*курс!$A$1</f>
        <v>7691.427966101696</v>
      </c>
      <c r="M355" s="108">
        <f>L355*1.18</f>
        <v>9075.885</v>
      </c>
      <c r="N355" s="153">
        <v>126.08898305084747</v>
      </c>
      <c r="O355" s="153">
        <v>148.7824</v>
      </c>
      <c r="P355" s="109">
        <v>2</v>
      </c>
    </row>
    <row r="356" spans="1:16" ht="12.75">
      <c r="A356" s="105"/>
      <c r="B356" s="17" t="str">
        <f>HYPERLINK("http://rucoecom.danfoss.com/online/index.html?cartCodes="&amp;C356,C356)</f>
        <v>065Z0430</v>
      </c>
      <c r="C356" s="106" t="s">
        <v>783</v>
      </c>
      <c r="D356" s="105" t="s">
        <v>781</v>
      </c>
      <c r="E356" s="105">
        <v>32</v>
      </c>
      <c r="F356" s="110">
        <v>28</v>
      </c>
      <c r="G356" s="105" t="s">
        <v>37</v>
      </c>
      <c r="H356" s="105">
        <v>1</v>
      </c>
      <c r="I356" s="105"/>
      <c r="J356" s="268" t="s">
        <v>762</v>
      </c>
      <c r="K356" s="268"/>
      <c r="L356" s="108">
        <f>N356*курс!$A$1</f>
        <v>10049.379864406781</v>
      </c>
      <c r="M356" s="108">
        <f>L356*1.18</f>
        <v>11858.268240000001</v>
      </c>
      <c r="N356" s="153">
        <v>164.74393220338985</v>
      </c>
      <c r="O356" s="153">
        <v>194.39679999999998</v>
      </c>
      <c r="P356" s="109">
        <v>1</v>
      </c>
    </row>
    <row r="357" spans="1:16" ht="12.75">
      <c r="A357" s="105"/>
      <c r="B357" s="17" t="str">
        <f>HYPERLINK("http://rucoecom.danfoss.com/online/index.html?cartCodes="&amp;C357,C357)</f>
        <v>065Z0431</v>
      </c>
      <c r="C357" s="106" t="s">
        <v>784</v>
      </c>
      <c r="D357" s="105" t="s">
        <v>781</v>
      </c>
      <c r="E357" s="105">
        <v>40</v>
      </c>
      <c r="F357" s="110">
        <v>44</v>
      </c>
      <c r="G357" s="105" t="s">
        <v>37</v>
      </c>
      <c r="H357" s="105">
        <v>1</v>
      </c>
      <c r="I357" s="105"/>
      <c r="J357" s="268" t="s">
        <v>762</v>
      </c>
      <c r="K357" s="268"/>
      <c r="L357" s="108">
        <f>N357*курс!$A$1</f>
        <v>10534.857152542372</v>
      </c>
      <c r="M357" s="108">
        <f>L357*1.18</f>
        <v>12431.13144</v>
      </c>
      <c r="N357" s="153">
        <v>172.70257627118644</v>
      </c>
      <c r="O357" s="153">
        <v>203.78799999999998</v>
      </c>
      <c r="P357" s="109">
        <v>1</v>
      </c>
    </row>
    <row r="358" spans="1:16" ht="12.75">
      <c r="A358" s="105"/>
      <c r="B358" s="17" t="str">
        <f>HYPERLINK("http://rucoecom.danfoss.com/online/index.html?cartCodes="&amp;C358,C358)</f>
        <v>065Z0432</v>
      </c>
      <c r="C358" s="106" t="s">
        <v>785</v>
      </c>
      <c r="D358" s="105" t="s">
        <v>781</v>
      </c>
      <c r="E358" s="105">
        <v>50</v>
      </c>
      <c r="F358" s="110">
        <v>60</v>
      </c>
      <c r="G358" s="105" t="s">
        <v>37</v>
      </c>
      <c r="H358" s="105">
        <v>1</v>
      </c>
      <c r="I358" s="105"/>
      <c r="J358" s="268" t="s">
        <v>762</v>
      </c>
      <c r="K358" s="268"/>
      <c r="L358" s="108">
        <f>N358*курс!$A$1</f>
        <v>13894.247084745764</v>
      </c>
      <c r="M358" s="108">
        <f>L358*1.18</f>
        <v>16395.21156</v>
      </c>
      <c r="N358" s="153">
        <v>227.77454237288137</v>
      </c>
      <c r="O358" s="153">
        <v>268.7776</v>
      </c>
      <c r="P358" s="109">
        <v>1</v>
      </c>
    </row>
    <row r="359" spans="1:16" ht="12.75">
      <c r="A359" s="105"/>
      <c r="B359" s="17" t="str">
        <f>HYPERLINK("http://rucoecom.danfoss.com/online/index.html?cartCodes="&amp;C359,C359)</f>
        <v>065Z0433</v>
      </c>
      <c r="C359" s="106" t="s">
        <v>786</v>
      </c>
      <c r="D359" s="105" t="s">
        <v>781</v>
      </c>
      <c r="E359" s="105">
        <v>65</v>
      </c>
      <c r="F359" s="110">
        <v>90</v>
      </c>
      <c r="G359" s="105" t="s">
        <v>37</v>
      </c>
      <c r="H359" s="105">
        <v>1</v>
      </c>
      <c r="I359" s="105"/>
      <c r="J359" s="268" t="s">
        <v>762</v>
      </c>
      <c r="K359" s="268"/>
      <c r="L359" s="108">
        <f>N359*курс!$A$1</f>
        <v>15940.590305084746</v>
      </c>
      <c r="M359" s="108">
        <f>L359*1.18</f>
        <v>18809.89656</v>
      </c>
      <c r="N359" s="153">
        <v>261.3211525423729</v>
      </c>
      <c r="O359" s="153">
        <v>308.36</v>
      </c>
      <c r="P359" s="109">
        <v>1</v>
      </c>
    </row>
    <row r="360" spans="1:16" ht="12.75">
      <c r="A360" s="105"/>
      <c r="B360" s="17" t="str">
        <f>HYPERLINK("http://rucoecom.danfoss.com/online/index.html?cartCodes="&amp;C360,C360)</f>
        <v>065Z0434</v>
      </c>
      <c r="C360" s="106" t="s">
        <v>787</v>
      </c>
      <c r="D360" s="105" t="s">
        <v>781</v>
      </c>
      <c r="E360" s="105">
        <v>80</v>
      </c>
      <c r="F360" s="110">
        <v>150</v>
      </c>
      <c r="G360" s="105" t="s">
        <v>37</v>
      </c>
      <c r="H360" s="105">
        <v>1</v>
      </c>
      <c r="I360" s="105"/>
      <c r="J360" s="268" t="s">
        <v>762</v>
      </c>
      <c r="K360" s="268"/>
      <c r="L360" s="108">
        <f>N360*курс!$A$1</f>
        <v>22326.874677966105</v>
      </c>
      <c r="M360" s="108">
        <f>L360*1.18</f>
        <v>26345.712120000004</v>
      </c>
      <c r="N360" s="153">
        <v>366.0143389830509</v>
      </c>
      <c r="O360" s="153">
        <v>431.90160000000003</v>
      </c>
      <c r="P360" s="109">
        <v>1</v>
      </c>
    </row>
    <row r="361" spans="1:16" ht="12.75">
      <c r="A361" s="105"/>
      <c r="B361" s="17" t="str">
        <f>HYPERLINK("http://rucoecom.danfoss.com/online/index.html?cartCodes="&amp;C361,C361)</f>
        <v>065Z0435</v>
      </c>
      <c r="C361" s="106" t="s">
        <v>788</v>
      </c>
      <c r="D361" s="105" t="s">
        <v>781</v>
      </c>
      <c r="E361" s="105">
        <v>100</v>
      </c>
      <c r="F361" s="110">
        <v>225</v>
      </c>
      <c r="G361" s="105" t="s">
        <v>37</v>
      </c>
      <c r="H361" s="105">
        <v>1</v>
      </c>
      <c r="I361" s="105"/>
      <c r="J361" s="268" t="s">
        <v>762</v>
      </c>
      <c r="K361" s="268"/>
      <c r="L361" s="108">
        <f>N361*курс!$A$1</f>
        <v>28487.35566101695</v>
      </c>
      <c r="M361" s="108">
        <f>L361*1.18</f>
        <v>33615.07968</v>
      </c>
      <c r="N361" s="153">
        <v>467.0058305084746</v>
      </c>
      <c r="O361" s="153">
        <v>551.0648</v>
      </c>
      <c r="P361" s="109">
        <v>1</v>
      </c>
    </row>
    <row r="362" spans="1:16" ht="12.75">
      <c r="A362" s="105"/>
      <c r="B362" s="17" t="str">
        <f>HYPERLINK("http://rucoecom.danfoss.com/online/index.html?cartCodes="&amp;C362,C362)</f>
        <v>065Z0436</v>
      </c>
      <c r="C362" s="106" t="s">
        <v>789</v>
      </c>
      <c r="D362" s="105" t="s">
        <v>781</v>
      </c>
      <c r="E362" s="105">
        <v>125</v>
      </c>
      <c r="F362" s="110">
        <v>280</v>
      </c>
      <c r="G362" s="105" t="s">
        <v>37</v>
      </c>
      <c r="H362" s="105">
        <v>1</v>
      </c>
      <c r="I362" s="105"/>
      <c r="J362" s="268" t="s">
        <v>762</v>
      </c>
      <c r="K362" s="268"/>
      <c r="L362" s="108">
        <f>N362*курс!$A$1</f>
        <v>37293.68786440679</v>
      </c>
      <c r="M362" s="108">
        <f>L362*1.18</f>
        <v>44006.55168000001</v>
      </c>
      <c r="N362" s="153">
        <v>611.37193220339</v>
      </c>
      <c r="O362" s="153">
        <v>721.4168</v>
      </c>
      <c r="P362" s="109">
        <v>2</v>
      </c>
    </row>
    <row r="363" spans="1:16" ht="12.75">
      <c r="A363" s="105"/>
      <c r="B363" s="17" t="str">
        <f>HYPERLINK("http://rucoecom.danfoss.com/online/index.html?cartCodes="&amp;C363,C363)</f>
        <v>065Z0437</v>
      </c>
      <c r="C363" s="106" t="s">
        <v>790</v>
      </c>
      <c r="D363" s="105" t="s">
        <v>781</v>
      </c>
      <c r="E363" s="105">
        <v>150</v>
      </c>
      <c r="F363" s="110">
        <v>400</v>
      </c>
      <c r="G363" s="105" t="s">
        <v>37</v>
      </c>
      <c r="H363" s="105">
        <v>1</v>
      </c>
      <c r="I363" s="105"/>
      <c r="J363" s="268" t="s">
        <v>762</v>
      </c>
      <c r="K363" s="268"/>
      <c r="L363" s="108">
        <f>N363*курс!$A$1</f>
        <v>50305.608203389835</v>
      </c>
      <c r="M363" s="108">
        <f>L363*1.18</f>
        <v>59360.61768</v>
      </c>
      <c r="N363" s="153">
        <v>824.6821016949153</v>
      </c>
      <c r="O363" s="153">
        <v>973.128</v>
      </c>
      <c r="P363" s="109">
        <v>1</v>
      </c>
    </row>
    <row r="364" spans="1:15" ht="12.75">
      <c r="A364" s="156"/>
      <c r="B364" s="156"/>
      <c r="C364" s="156"/>
      <c r="D364" s="156"/>
      <c r="E364" s="156"/>
      <c r="F364" s="156"/>
      <c r="G364" s="156"/>
      <c r="H364" s="156"/>
      <c r="I364" s="156"/>
      <c r="J364" s="156"/>
      <c r="K364" s="156"/>
      <c r="L364" s="156"/>
      <c r="M364" s="156"/>
      <c r="N364" s="97"/>
      <c r="O364" s="96"/>
    </row>
    <row r="365" spans="1:15" ht="12.75">
      <c r="A365" s="96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7"/>
      <c r="O365" s="96"/>
    </row>
    <row r="366" spans="1:15" ht="12.75">
      <c r="A366" s="156"/>
      <c r="B366" s="156"/>
      <c r="C366" s="156"/>
      <c r="D366" s="156"/>
      <c r="E366" s="156"/>
      <c r="F366" s="156"/>
      <c r="G366" s="156"/>
      <c r="H366" s="156"/>
      <c r="I366" s="156"/>
      <c r="J366" s="156"/>
      <c r="K366" s="156"/>
      <c r="L366" s="156"/>
      <c r="M366" s="156"/>
      <c r="N366" s="97"/>
      <c r="O366" s="96"/>
    </row>
    <row r="367" spans="1:15" ht="12.75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7"/>
      <c r="O367" s="96"/>
    </row>
    <row r="368" spans="1:15" ht="12.75">
      <c r="A368" s="157" t="s">
        <v>791</v>
      </c>
      <c r="B368" s="157"/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  <c r="M368" s="96"/>
      <c r="N368" s="97"/>
      <c r="O368" s="96"/>
    </row>
    <row r="369" spans="1:16" ht="23.25" customHeight="1">
      <c r="A369" s="98" t="s">
        <v>4</v>
      </c>
      <c r="B369" s="98" t="s">
        <v>5</v>
      </c>
      <c r="C369" s="98" t="s">
        <v>5</v>
      </c>
      <c r="D369" s="98" t="s">
        <v>447</v>
      </c>
      <c r="E369" s="98" t="s">
        <v>608</v>
      </c>
      <c r="F369" s="98" t="s">
        <v>792</v>
      </c>
      <c r="G369" s="98" t="s">
        <v>793</v>
      </c>
      <c r="H369" s="98" t="s">
        <v>794</v>
      </c>
      <c r="I369" s="98" t="s">
        <v>8</v>
      </c>
      <c r="J369" s="98" t="s">
        <v>9</v>
      </c>
      <c r="K369" s="98"/>
      <c r="L369" s="98" t="s">
        <v>10</v>
      </c>
      <c r="M369" s="98"/>
      <c r="N369" s="98" t="s">
        <v>11</v>
      </c>
      <c r="O369" s="98"/>
      <c r="P369" s="99"/>
    </row>
    <row r="370" spans="1:16" ht="20.25" customHeight="1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 t="s">
        <v>12</v>
      </c>
      <c r="M370" s="98" t="s">
        <v>13</v>
      </c>
      <c r="N370" s="98" t="s">
        <v>12</v>
      </c>
      <c r="O370" s="98" t="s">
        <v>13</v>
      </c>
      <c r="P370" s="99"/>
    </row>
    <row r="371" spans="1:16" s="138" customFormat="1" ht="12.75">
      <c r="A371" s="164" t="s">
        <v>795</v>
      </c>
      <c r="B371" s="148"/>
      <c r="C371" s="148"/>
      <c r="D371" s="148"/>
      <c r="E371" s="148"/>
      <c r="F371" s="148"/>
      <c r="G371" s="148"/>
      <c r="H371" s="148"/>
      <c r="I371" s="148"/>
      <c r="J371" s="165"/>
      <c r="L371" s="148"/>
      <c r="M371" s="149"/>
      <c r="N371" s="148"/>
      <c r="O371" s="149"/>
      <c r="P371" s="161"/>
    </row>
    <row r="372" spans="1:16" s="138" customFormat="1" ht="12.75">
      <c r="A372" s="106"/>
      <c r="B372" s="17" t="str">
        <f>HYPERLINK("http://rucoecom.danfoss.com/online/index.html?cartCodes="&amp;C372,C372)</f>
        <v>082H0210</v>
      </c>
      <c r="C372" s="269" t="s">
        <v>796</v>
      </c>
      <c r="D372" s="105" t="s">
        <v>797</v>
      </c>
      <c r="E372" s="105">
        <v>24</v>
      </c>
      <c r="F372" s="105" t="s">
        <v>619</v>
      </c>
      <c r="G372" s="105">
        <v>15</v>
      </c>
      <c r="H372" s="105">
        <v>5</v>
      </c>
      <c r="I372" s="105">
        <v>1</v>
      </c>
      <c r="J372" s="268" t="s">
        <v>762</v>
      </c>
      <c r="K372" s="268"/>
      <c r="L372" s="108">
        <f>N372*курс!$A$1</f>
        <v>10000.34</v>
      </c>
      <c r="M372" s="108">
        <f>L372*1.18</f>
        <v>11800.4012</v>
      </c>
      <c r="N372" s="270">
        <v>163.94</v>
      </c>
      <c r="O372" s="271">
        <f>N372*1.18</f>
        <v>193.4492</v>
      </c>
      <c r="P372" s="161">
        <v>2</v>
      </c>
    </row>
    <row r="373" spans="1:16" s="138" customFormat="1" ht="12.75">
      <c r="A373" s="106"/>
      <c r="B373" s="17" t="str">
        <f>HYPERLINK("http://rucoecom.danfoss.com/online/index.html?cartCodes="&amp;C373,C373)</f>
        <v>082H0211</v>
      </c>
      <c r="C373" s="269" t="s">
        <v>798</v>
      </c>
      <c r="D373" s="105" t="s">
        <v>797</v>
      </c>
      <c r="E373" s="105">
        <v>24</v>
      </c>
      <c r="F373" s="105" t="s">
        <v>619</v>
      </c>
      <c r="G373" s="105">
        <v>30</v>
      </c>
      <c r="H373" s="105">
        <v>5</v>
      </c>
      <c r="I373" s="105">
        <v>1</v>
      </c>
      <c r="J373" s="268" t="s">
        <v>762</v>
      </c>
      <c r="K373" s="268"/>
      <c r="L373" s="108">
        <f>N373*курс!$A$1</f>
        <v>9523.93</v>
      </c>
      <c r="M373" s="108">
        <f>L373*1.18</f>
        <v>11238.2374</v>
      </c>
      <c r="N373" s="270">
        <v>156.13</v>
      </c>
      <c r="O373" s="271">
        <f>N373*1.18</f>
        <v>184.2334</v>
      </c>
      <c r="P373" s="161">
        <v>2</v>
      </c>
    </row>
    <row r="374" spans="1:16" s="138" customFormat="1" ht="12.75">
      <c r="A374" s="106"/>
      <c r="B374" s="17" t="str">
        <f>HYPERLINK("http://rucoecom.danfoss.com/online/index.html?cartCodes="&amp;C374,C374)</f>
        <v>082H0212</v>
      </c>
      <c r="C374" s="269" t="s">
        <v>799</v>
      </c>
      <c r="D374" s="105" t="s">
        <v>797</v>
      </c>
      <c r="E374" s="105">
        <v>24</v>
      </c>
      <c r="F374" s="105" t="s">
        <v>619</v>
      </c>
      <c r="G374" s="105">
        <v>60</v>
      </c>
      <c r="H374" s="105">
        <v>5</v>
      </c>
      <c r="I374" s="105">
        <v>1</v>
      </c>
      <c r="J374" s="268" t="s">
        <v>762</v>
      </c>
      <c r="K374" s="268"/>
      <c r="L374" s="108">
        <f>N374*курс!$A$1</f>
        <v>9070.09</v>
      </c>
      <c r="M374" s="108">
        <f>L374*1.18</f>
        <v>10702.706199999999</v>
      </c>
      <c r="N374" s="270">
        <v>148.69</v>
      </c>
      <c r="O374" s="271">
        <f>N374*1.18</f>
        <v>175.4542</v>
      </c>
      <c r="P374" s="161">
        <v>2</v>
      </c>
    </row>
    <row r="375" spans="1:16" s="138" customFormat="1" ht="12.75">
      <c r="A375" s="106"/>
      <c r="B375" s="17" t="str">
        <f>HYPERLINK("http://rucoecom.danfoss.com/online/index.html?cartCodes="&amp;C375,C375)</f>
        <v>082H0213</v>
      </c>
      <c r="C375" s="269" t="s">
        <v>800</v>
      </c>
      <c r="D375" s="105" t="s">
        <v>797</v>
      </c>
      <c r="E375" s="105">
        <v>24</v>
      </c>
      <c r="F375" s="105" t="s">
        <v>619</v>
      </c>
      <c r="G375" s="105">
        <v>120</v>
      </c>
      <c r="H375" s="105">
        <v>5</v>
      </c>
      <c r="I375" s="105">
        <v>1</v>
      </c>
      <c r="J375" s="268" t="s">
        <v>762</v>
      </c>
      <c r="K375" s="268"/>
      <c r="L375" s="108">
        <f>N375*курс!$A$1</f>
        <v>8638.210000000001</v>
      </c>
      <c r="M375" s="108">
        <f>L375*1.18</f>
        <v>10193.087800000001</v>
      </c>
      <c r="N375" s="270">
        <v>141.61</v>
      </c>
      <c r="O375" s="271">
        <f>N375*1.18</f>
        <v>167.09980000000002</v>
      </c>
      <c r="P375" s="161">
        <v>3</v>
      </c>
    </row>
    <row r="376" spans="1:16" s="138" customFormat="1" ht="12.75">
      <c r="A376" s="106"/>
      <c r="B376" s="17" t="str">
        <f>HYPERLINK("http://rucoecom.danfoss.com/online/index.html?cartCodes="&amp;C376,C376)</f>
        <v>082H0214</v>
      </c>
      <c r="C376" s="269" t="s">
        <v>801</v>
      </c>
      <c r="D376" s="105" t="s">
        <v>797</v>
      </c>
      <c r="E376" s="105">
        <v>24</v>
      </c>
      <c r="F376" s="105" t="s">
        <v>619</v>
      </c>
      <c r="G376" s="105">
        <v>480</v>
      </c>
      <c r="H376" s="105">
        <v>5</v>
      </c>
      <c r="I376" s="105">
        <v>1</v>
      </c>
      <c r="J376" s="268" t="s">
        <v>762</v>
      </c>
      <c r="K376" s="268"/>
      <c r="L376" s="108">
        <f>N376*курс!$A$1</f>
        <v>8638.210000000001</v>
      </c>
      <c r="M376" s="108">
        <f>L376*1.18</f>
        <v>10193.087800000001</v>
      </c>
      <c r="N376" s="270">
        <v>141.61</v>
      </c>
      <c r="O376" s="271">
        <f>N376*1.18</f>
        <v>167.09980000000002</v>
      </c>
      <c r="P376" s="161">
        <v>2</v>
      </c>
    </row>
    <row r="377" spans="1:16" s="138" customFormat="1" ht="12.75">
      <c r="A377" s="106"/>
      <c r="B377" s="17" t="str">
        <f>HYPERLINK("http://rucoecom.danfoss.com/online/index.html?cartCodes="&amp;C377,C377)</f>
        <v>082H0220</v>
      </c>
      <c r="C377" s="269" t="s">
        <v>802</v>
      </c>
      <c r="D377" s="105" t="s">
        <v>797</v>
      </c>
      <c r="E377" s="105">
        <v>230</v>
      </c>
      <c r="F377" s="105" t="s">
        <v>619</v>
      </c>
      <c r="G377" s="105">
        <v>15</v>
      </c>
      <c r="H377" s="105">
        <v>5</v>
      </c>
      <c r="I377" s="105">
        <v>1</v>
      </c>
      <c r="J377" s="268" t="s">
        <v>762</v>
      </c>
      <c r="K377" s="268"/>
      <c r="L377" s="108">
        <f>N377*курс!$A$1</f>
        <v>11061.74</v>
      </c>
      <c r="M377" s="108">
        <f>L377*1.18</f>
        <v>13052.8532</v>
      </c>
      <c r="N377" s="270">
        <v>181.34</v>
      </c>
      <c r="O377" s="271">
        <f>N377*1.18</f>
        <v>213.9812</v>
      </c>
      <c r="P377" s="161">
        <v>1</v>
      </c>
    </row>
    <row r="378" spans="1:16" s="138" customFormat="1" ht="12.75">
      <c r="A378" s="106"/>
      <c r="B378" s="17" t="str">
        <f>HYPERLINK("http://rucoecom.danfoss.com/online/index.html?cartCodes="&amp;C378,C378)</f>
        <v>082H0221</v>
      </c>
      <c r="C378" s="269" t="s">
        <v>803</v>
      </c>
      <c r="D378" s="105" t="s">
        <v>797</v>
      </c>
      <c r="E378" s="105">
        <v>230</v>
      </c>
      <c r="F378" s="105" t="s">
        <v>619</v>
      </c>
      <c r="G378" s="105">
        <v>30</v>
      </c>
      <c r="H378" s="105">
        <v>5</v>
      </c>
      <c r="I378" s="105">
        <v>1</v>
      </c>
      <c r="J378" s="268" t="s">
        <v>762</v>
      </c>
      <c r="K378" s="268"/>
      <c r="L378" s="108">
        <f>N378*курс!$A$1</f>
        <v>9389.73</v>
      </c>
      <c r="M378" s="108">
        <f>L378*1.18</f>
        <v>11079.881399999998</v>
      </c>
      <c r="N378" s="270">
        <v>153.93</v>
      </c>
      <c r="O378" s="271">
        <f>N378*1.18</f>
        <v>181.63739999999999</v>
      </c>
      <c r="P378" s="161">
        <v>1</v>
      </c>
    </row>
    <row r="379" spans="1:16" s="138" customFormat="1" ht="12.75">
      <c r="A379" s="106"/>
      <c r="B379" s="17" t="str">
        <f>HYPERLINK("http://rucoecom.danfoss.com/online/index.html?cartCodes="&amp;C379,C379)</f>
        <v>082H0222</v>
      </c>
      <c r="C379" s="269" t="s">
        <v>804</v>
      </c>
      <c r="D379" s="105" t="s">
        <v>797</v>
      </c>
      <c r="E379" s="105">
        <v>230</v>
      </c>
      <c r="F379" s="105" t="s">
        <v>619</v>
      </c>
      <c r="G379" s="105">
        <v>60</v>
      </c>
      <c r="H379" s="105">
        <v>5</v>
      </c>
      <c r="I379" s="105">
        <v>1</v>
      </c>
      <c r="J379" s="268" t="s">
        <v>762</v>
      </c>
      <c r="K379" s="268"/>
      <c r="L379" s="108">
        <f>N379*курс!$A$1</f>
        <v>7944.64</v>
      </c>
      <c r="M379" s="108">
        <f>L379*1.18</f>
        <v>9374.6752</v>
      </c>
      <c r="N379" s="270">
        <v>130.24</v>
      </c>
      <c r="O379" s="271">
        <f>N379*1.18</f>
        <v>153.6832</v>
      </c>
      <c r="P379" s="161">
        <v>1</v>
      </c>
    </row>
    <row r="380" spans="1:16" s="138" customFormat="1" ht="12.75">
      <c r="A380" s="106"/>
      <c r="B380" s="17" t="str">
        <f>HYPERLINK("http://rucoecom.danfoss.com/online/index.html?cartCodes="&amp;C380,C380)</f>
        <v>082H0223</v>
      </c>
      <c r="C380" s="269" t="s">
        <v>805</v>
      </c>
      <c r="D380" s="105" t="s">
        <v>797</v>
      </c>
      <c r="E380" s="105">
        <v>230</v>
      </c>
      <c r="F380" s="105" t="s">
        <v>619</v>
      </c>
      <c r="G380" s="105">
        <v>120</v>
      </c>
      <c r="H380" s="105">
        <v>5</v>
      </c>
      <c r="I380" s="105">
        <v>1</v>
      </c>
      <c r="J380" s="268" t="s">
        <v>762</v>
      </c>
      <c r="K380" s="268"/>
      <c r="L380" s="108">
        <f>N380*курс!$A$1</f>
        <v>8115.44</v>
      </c>
      <c r="M380" s="108">
        <f>L380*1.18</f>
        <v>9576.2192</v>
      </c>
      <c r="N380" s="270">
        <v>133.04</v>
      </c>
      <c r="O380" s="271">
        <f>N380*1.18</f>
        <v>156.98719999999997</v>
      </c>
      <c r="P380" s="161">
        <v>1</v>
      </c>
    </row>
    <row r="381" spans="1:16" s="138" customFormat="1" ht="12.75">
      <c r="A381" s="106"/>
      <c r="B381" s="17" t="str">
        <f>HYPERLINK("http://rucoecom.danfoss.com/online/index.html?cartCodes="&amp;C381,C381)</f>
        <v>082H0224</v>
      </c>
      <c r="C381" s="269" t="s">
        <v>806</v>
      </c>
      <c r="D381" s="105" t="s">
        <v>797</v>
      </c>
      <c r="E381" s="105">
        <v>230</v>
      </c>
      <c r="F381" s="105" t="s">
        <v>619</v>
      </c>
      <c r="G381" s="105">
        <v>480</v>
      </c>
      <c r="H381" s="105">
        <v>5</v>
      </c>
      <c r="I381" s="105">
        <v>1</v>
      </c>
      <c r="J381" s="268" t="s">
        <v>762</v>
      </c>
      <c r="K381" s="268"/>
      <c r="L381" s="207">
        <f>N381*курс!$A$1</f>
        <v>8115.44</v>
      </c>
      <c r="M381" s="207">
        <f>L381*1.18</f>
        <v>9576.2192</v>
      </c>
      <c r="N381" s="270">
        <v>133.04</v>
      </c>
      <c r="O381" s="271">
        <f>N381*1.18</f>
        <v>156.98719999999997</v>
      </c>
      <c r="P381" s="161">
        <v>1</v>
      </c>
    </row>
    <row r="382" spans="1:16" s="138" customFormat="1" ht="12.75">
      <c r="A382" s="164" t="s">
        <v>807</v>
      </c>
      <c r="B382" s="148"/>
      <c r="C382" s="269"/>
      <c r="D382" s="148"/>
      <c r="E382" s="148"/>
      <c r="F382" s="148"/>
      <c r="G382" s="148"/>
      <c r="H382" s="148"/>
      <c r="I382" s="148"/>
      <c r="J382" s="272"/>
      <c r="K382" s="272"/>
      <c r="L382" s="165"/>
      <c r="M382" s="165"/>
      <c r="N382" s="165"/>
      <c r="O382" s="165"/>
      <c r="P382" s="130"/>
    </row>
    <row r="383" spans="1:16" s="138" customFormat="1" ht="12.75">
      <c r="A383" s="106"/>
      <c r="B383" s="17" t="str">
        <f>HYPERLINK("http://rucoecom.danfoss.com/online/index.html?cartCodes="&amp;C383,C383)</f>
        <v>082H0215</v>
      </c>
      <c r="C383" s="269" t="s">
        <v>808</v>
      </c>
      <c r="D383" s="105" t="s">
        <v>797</v>
      </c>
      <c r="E383" s="105">
        <v>24</v>
      </c>
      <c r="F383" s="105" t="s">
        <v>619</v>
      </c>
      <c r="G383" s="105">
        <v>15</v>
      </c>
      <c r="H383" s="105">
        <v>5</v>
      </c>
      <c r="I383" s="105">
        <v>1</v>
      </c>
      <c r="J383" s="268" t="s">
        <v>762</v>
      </c>
      <c r="K383" s="268"/>
      <c r="L383" s="207">
        <f>N383*курс!$A$1</f>
        <v>11300.25</v>
      </c>
      <c r="M383" s="207">
        <f>L383*1.18</f>
        <v>13334.295</v>
      </c>
      <c r="N383" s="270">
        <v>185.25</v>
      </c>
      <c r="O383" s="271">
        <f>N383*1.18</f>
        <v>218.595</v>
      </c>
      <c r="P383" s="161">
        <v>2</v>
      </c>
    </row>
    <row r="384" spans="1:16" s="138" customFormat="1" ht="12.75">
      <c r="A384" s="106"/>
      <c r="B384" s="17" t="str">
        <f>HYPERLINK("http://rucoecom.danfoss.com/online/index.html?cartCodes="&amp;C384,C384)</f>
        <v>082H0216</v>
      </c>
      <c r="C384" s="269" t="s">
        <v>809</v>
      </c>
      <c r="D384" s="105" t="s">
        <v>797</v>
      </c>
      <c r="E384" s="105">
        <v>24</v>
      </c>
      <c r="F384" s="105" t="s">
        <v>619</v>
      </c>
      <c r="G384" s="105">
        <v>30</v>
      </c>
      <c r="H384" s="105">
        <v>5</v>
      </c>
      <c r="I384" s="105">
        <v>1</v>
      </c>
      <c r="J384" s="268" t="s">
        <v>762</v>
      </c>
      <c r="K384" s="268"/>
      <c r="L384" s="207">
        <f>N384*курс!$A$1</f>
        <v>10762.23</v>
      </c>
      <c r="M384" s="207">
        <f>L384*1.18</f>
        <v>12699.4314</v>
      </c>
      <c r="N384" s="270">
        <v>176.43</v>
      </c>
      <c r="O384" s="271">
        <f>N384*1.18</f>
        <v>208.1874</v>
      </c>
      <c r="P384" s="161">
        <v>2</v>
      </c>
    </row>
    <row r="385" spans="1:16" s="138" customFormat="1" ht="12.75">
      <c r="A385" s="106"/>
      <c r="B385" s="17" t="str">
        <f>HYPERLINK("http://rucoecom.danfoss.com/online/index.html?cartCodes="&amp;C385,C385)</f>
        <v>082H0217</v>
      </c>
      <c r="C385" s="269" t="s">
        <v>810</v>
      </c>
      <c r="D385" s="105" t="s">
        <v>797</v>
      </c>
      <c r="E385" s="105">
        <v>24</v>
      </c>
      <c r="F385" s="105" t="s">
        <v>619</v>
      </c>
      <c r="G385" s="105">
        <v>60</v>
      </c>
      <c r="H385" s="105">
        <v>5</v>
      </c>
      <c r="I385" s="105">
        <v>1</v>
      </c>
      <c r="J385" s="268" t="s">
        <v>762</v>
      </c>
      <c r="K385" s="268"/>
      <c r="L385" s="207">
        <f>N385*курс!$A$1</f>
        <v>10249.220000000001</v>
      </c>
      <c r="M385" s="207">
        <f>L385*1.18</f>
        <v>12094.079600000001</v>
      </c>
      <c r="N385" s="270">
        <v>168.02</v>
      </c>
      <c r="O385" s="271">
        <f>N385*1.18</f>
        <v>198.2636</v>
      </c>
      <c r="P385" s="161">
        <v>2</v>
      </c>
    </row>
    <row r="386" spans="1:16" s="138" customFormat="1" ht="12.75">
      <c r="A386" s="106"/>
      <c r="B386" s="17" t="str">
        <f>HYPERLINK("http://rucoecom.danfoss.com/online/index.html?cartCodes="&amp;C386,C386)</f>
        <v>082H0218</v>
      </c>
      <c r="C386" s="269" t="s">
        <v>811</v>
      </c>
      <c r="D386" s="105" t="s">
        <v>797</v>
      </c>
      <c r="E386" s="105">
        <v>24</v>
      </c>
      <c r="F386" s="105" t="s">
        <v>619</v>
      </c>
      <c r="G386" s="105">
        <v>120</v>
      </c>
      <c r="H386" s="105">
        <v>5</v>
      </c>
      <c r="I386" s="105">
        <v>1</v>
      </c>
      <c r="J386" s="268" t="s">
        <v>762</v>
      </c>
      <c r="K386" s="268"/>
      <c r="L386" s="207">
        <f>N386*курс!$A$1</f>
        <v>9761.220000000001</v>
      </c>
      <c r="M386" s="207">
        <f>L386*1.18</f>
        <v>11518.2396</v>
      </c>
      <c r="N386" s="270">
        <v>160.02</v>
      </c>
      <c r="O386" s="271">
        <f>N386*1.18</f>
        <v>188.8236</v>
      </c>
      <c r="P386" s="161">
        <v>3</v>
      </c>
    </row>
    <row r="387" spans="1:16" s="138" customFormat="1" ht="12.75">
      <c r="A387" s="106"/>
      <c r="B387" s="17" t="str">
        <f>HYPERLINK("http://rucoecom.danfoss.com/online/index.html?cartCodes="&amp;C387,C387)</f>
        <v>082H0219</v>
      </c>
      <c r="C387" s="269" t="s">
        <v>812</v>
      </c>
      <c r="D387" s="105" t="s">
        <v>797</v>
      </c>
      <c r="E387" s="105">
        <v>24</v>
      </c>
      <c r="F387" s="105" t="s">
        <v>619</v>
      </c>
      <c r="G387" s="105">
        <v>480</v>
      </c>
      <c r="H387" s="105">
        <v>5</v>
      </c>
      <c r="I387" s="105">
        <v>1</v>
      </c>
      <c r="J387" s="268" t="s">
        <v>762</v>
      </c>
      <c r="K387" s="268"/>
      <c r="L387" s="207">
        <f>N387*курс!$A$1</f>
        <v>9761.220000000001</v>
      </c>
      <c r="M387" s="207">
        <f>L387*1.18</f>
        <v>11518.2396</v>
      </c>
      <c r="N387" s="270">
        <v>160.02</v>
      </c>
      <c r="O387" s="271">
        <f>N387*1.18</f>
        <v>188.8236</v>
      </c>
      <c r="P387" s="161">
        <v>2</v>
      </c>
    </row>
    <row r="388" spans="1:16" s="138" customFormat="1" ht="12.75">
      <c r="A388" s="106"/>
      <c r="B388" s="17" t="str">
        <f>HYPERLINK("http://rucoecom.danfoss.com/online/index.html?cartCodes="&amp;C388,C388)</f>
        <v>082H0225</v>
      </c>
      <c r="C388" s="269" t="s">
        <v>813</v>
      </c>
      <c r="D388" s="105" t="s">
        <v>797</v>
      </c>
      <c r="E388" s="105">
        <v>230</v>
      </c>
      <c r="F388" s="105" t="s">
        <v>619</v>
      </c>
      <c r="G388" s="105">
        <v>15</v>
      </c>
      <c r="H388" s="105">
        <v>5</v>
      </c>
      <c r="I388" s="105">
        <v>1</v>
      </c>
      <c r="J388" s="268" t="s">
        <v>762</v>
      </c>
      <c r="K388" s="268"/>
      <c r="L388" s="207">
        <f>N388*курс!$A$1</f>
        <v>11946.24</v>
      </c>
      <c r="M388" s="207">
        <f>L388*1.18</f>
        <v>14096.563199999999</v>
      </c>
      <c r="N388" s="270">
        <v>195.84</v>
      </c>
      <c r="O388" s="271">
        <f>N388*1.18</f>
        <v>231.0912</v>
      </c>
      <c r="P388" s="161">
        <v>2</v>
      </c>
    </row>
    <row r="389" spans="1:16" s="138" customFormat="1" ht="12.75">
      <c r="A389" s="106"/>
      <c r="B389" s="17" t="str">
        <f>HYPERLINK("http://rucoecom.danfoss.com/online/index.html?cartCodes="&amp;C389,C389)</f>
        <v>082H0226</v>
      </c>
      <c r="C389" s="269" t="s">
        <v>814</v>
      </c>
      <c r="D389" s="105" t="s">
        <v>797</v>
      </c>
      <c r="E389" s="105">
        <v>230</v>
      </c>
      <c r="F389" s="105" t="s">
        <v>619</v>
      </c>
      <c r="G389" s="105">
        <v>30</v>
      </c>
      <c r="H389" s="105">
        <v>5</v>
      </c>
      <c r="I389" s="105">
        <v>1</v>
      </c>
      <c r="J389" s="268" t="s">
        <v>762</v>
      </c>
      <c r="K389" s="268"/>
      <c r="L389" s="207">
        <f>N389*курс!$A$1</f>
        <v>10140.640000000001</v>
      </c>
      <c r="M389" s="207">
        <f>L389*1.18</f>
        <v>11965.9552</v>
      </c>
      <c r="N389" s="270">
        <v>166.24</v>
      </c>
      <c r="O389" s="271">
        <f>N389*1.18</f>
        <v>196.1632</v>
      </c>
      <c r="P389" s="161">
        <v>2</v>
      </c>
    </row>
    <row r="390" spans="1:16" s="138" customFormat="1" ht="12.75">
      <c r="A390" s="106"/>
      <c r="B390" s="17" t="str">
        <f>HYPERLINK("http://rucoecom.danfoss.com/online/index.html?cartCodes="&amp;C390,C390)</f>
        <v>082H0227</v>
      </c>
      <c r="C390" s="269" t="s">
        <v>815</v>
      </c>
      <c r="D390" s="105" t="s">
        <v>797</v>
      </c>
      <c r="E390" s="105">
        <v>230</v>
      </c>
      <c r="F390" s="105" t="s">
        <v>619</v>
      </c>
      <c r="G390" s="105">
        <v>60</v>
      </c>
      <c r="H390" s="105">
        <v>5</v>
      </c>
      <c r="I390" s="105">
        <v>1</v>
      </c>
      <c r="J390" s="268" t="s">
        <v>762</v>
      </c>
      <c r="K390" s="268"/>
      <c r="L390" s="207">
        <f>N390*курс!$A$1</f>
        <v>8580.26</v>
      </c>
      <c r="M390" s="207">
        <f>L390*1.18</f>
        <v>10124.7068</v>
      </c>
      <c r="N390" s="270">
        <v>140.66</v>
      </c>
      <c r="O390" s="271">
        <f>N390*1.18</f>
        <v>165.97879999999998</v>
      </c>
      <c r="P390" s="161">
        <v>2</v>
      </c>
    </row>
    <row r="391" spans="1:16" s="138" customFormat="1" ht="12.75">
      <c r="A391" s="106"/>
      <c r="B391" s="17" t="str">
        <f>HYPERLINK("http://rucoecom.danfoss.com/online/index.html?cartCodes="&amp;C391,C391)</f>
        <v>082H0228</v>
      </c>
      <c r="C391" s="106" t="s">
        <v>816</v>
      </c>
      <c r="D391" s="105" t="s">
        <v>797</v>
      </c>
      <c r="E391" s="105">
        <v>230</v>
      </c>
      <c r="F391" s="105" t="s">
        <v>619</v>
      </c>
      <c r="G391" s="105">
        <v>120</v>
      </c>
      <c r="H391" s="105">
        <v>5</v>
      </c>
      <c r="I391" s="105">
        <v>1</v>
      </c>
      <c r="J391" s="268" t="s">
        <v>762</v>
      </c>
      <c r="K391" s="268"/>
      <c r="L391" s="207">
        <f>N391*курс!$A$1</f>
        <v>8764.48</v>
      </c>
      <c r="M391" s="207">
        <f>L391*1.18</f>
        <v>10342.086399999998</v>
      </c>
      <c r="N391" s="270">
        <v>143.68</v>
      </c>
      <c r="O391" s="271">
        <f>N391*1.18</f>
        <v>169.5424</v>
      </c>
      <c r="P391" s="161">
        <v>2</v>
      </c>
    </row>
    <row r="392" spans="1:16" s="138" customFormat="1" ht="12.75">
      <c r="A392" s="106"/>
      <c r="B392" s="17" t="str">
        <f>HYPERLINK("http://rucoecom.danfoss.com/online/index.html?cartCodes="&amp;C392,C392)</f>
        <v>082H0229</v>
      </c>
      <c r="C392" s="106" t="s">
        <v>817</v>
      </c>
      <c r="D392" s="105" t="s">
        <v>797</v>
      </c>
      <c r="E392" s="105">
        <v>230</v>
      </c>
      <c r="F392" s="105" t="s">
        <v>619</v>
      </c>
      <c r="G392" s="105">
        <v>480</v>
      </c>
      <c r="H392" s="105">
        <v>5</v>
      </c>
      <c r="I392" s="105">
        <v>1</v>
      </c>
      <c r="J392" s="268" t="s">
        <v>762</v>
      </c>
      <c r="K392" s="268"/>
      <c r="L392" s="207">
        <f>N392*курс!$A$1</f>
        <v>8764.48</v>
      </c>
      <c r="M392" s="207">
        <f>L392*1.18</f>
        <v>10342.086399999998</v>
      </c>
      <c r="N392" s="270">
        <v>143.68</v>
      </c>
      <c r="O392" s="271">
        <f>N392*1.18</f>
        <v>169.5424</v>
      </c>
      <c r="P392" s="161">
        <v>2</v>
      </c>
    </row>
    <row r="393" spans="1:16" s="138" customFormat="1" ht="12.75">
      <c r="A393" s="164" t="s">
        <v>818</v>
      </c>
      <c r="B393" s="148"/>
      <c r="C393" s="269"/>
      <c r="D393" s="148"/>
      <c r="E393" s="148"/>
      <c r="F393" s="148"/>
      <c r="G393" s="148"/>
      <c r="H393" s="148"/>
      <c r="I393" s="148"/>
      <c r="J393" s="272"/>
      <c r="K393" s="272"/>
      <c r="L393" s="165"/>
      <c r="M393" s="165"/>
      <c r="N393" s="165"/>
      <c r="O393" s="165"/>
      <c r="P393" s="130"/>
    </row>
    <row r="394" spans="1:16" s="138" customFormat="1" ht="15" customHeight="1">
      <c r="A394" s="106"/>
      <c r="B394" s="17" t="str">
        <f>HYPERLINK("http://rucoecom.danfoss.com/online/index.html?cartCodes="&amp;C394,C394)</f>
        <v>082H0231</v>
      </c>
      <c r="C394" s="269" t="s">
        <v>819</v>
      </c>
      <c r="D394" s="105" t="s">
        <v>820</v>
      </c>
      <c r="E394" s="105">
        <v>24</v>
      </c>
      <c r="F394" s="105" t="s">
        <v>821</v>
      </c>
      <c r="G394" s="105">
        <v>60</v>
      </c>
      <c r="H394" s="105">
        <v>10</v>
      </c>
      <c r="I394" s="105">
        <v>1</v>
      </c>
      <c r="J394" s="268" t="s">
        <v>762</v>
      </c>
      <c r="K394" s="268"/>
      <c r="L394" s="207">
        <f>N394*курс!$A$1</f>
        <v>11062.35</v>
      </c>
      <c r="M394" s="207">
        <f>L394*1.18</f>
        <v>13053.573</v>
      </c>
      <c r="N394" s="270">
        <v>181.35</v>
      </c>
      <c r="O394" s="273">
        <f>N394*1.18</f>
        <v>213.993</v>
      </c>
      <c r="P394" s="161">
        <v>3</v>
      </c>
    </row>
    <row r="395" spans="1:16" s="138" customFormat="1" ht="12.75">
      <c r="A395" s="106"/>
      <c r="B395" s="17" t="str">
        <f>HYPERLINK("http://rucoecom.danfoss.com/online/index.html?cartCodes="&amp;C395,C395)</f>
        <v>082H0232</v>
      </c>
      <c r="C395" s="269" t="s">
        <v>822</v>
      </c>
      <c r="D395" s="105" t="s">
        <v>820</v>
      </c>
      <c r="E395" s="105">
        <v>230</v>
      </c>
      <c r="F395" s="105" t="s">
        <v>821</v>
      </c>
      <c r="G395" s="105">
        <v>60</v>
      </c>
      <c r="H395" s="105">
        <v>10</v>
      </c>
      <c r="I395" s="105">
        <v>1</v>
      </c>
      <c r="J395" s="268" t="s">
        <v>762</v>
      </c>
      <c r="K395" s="268"/>
      <c r="L395" s="207">
        <f>N395*курс!$A$1</f>
        <v>11062.35</v>
      </c>
      <c r="M395" s="207">
        <f>L395*1.18</f>
        <v>13053.573</v>
      </c>
      <c r="N395" s="270">
        <v>181.35</v>
      </c>
      <c r="O395" s="273">
        <f>N395*1.18</f>
        <v>213.993</v>
      </c>
      <c r="P395" s="161">
        <v>2</v>
      </c>
    </row>
    <row r="396" spans="1:16" s="138" customFormat="1" ht="12.75">
      <c r="A396" s="106"/>
      <c r="B396" s="17" t="str">
        <f>HYPERLINK("http://rucoecom.danfoss.com/online/index.html?cartCodes="&amp;C396,C396)</f>
        <v>082H0233</v>
      </c>
      <c r="C396" s="269" t="s">
        <v>823</v>
      </c>
      <c r="D396" s="105" t="s">
        <v>820</v>
      </c>
      <c r="E396" s="105">
        <v>24</v>
      </c>
      <c r="F396" s="105" t="s">
        <v>824</v>
      </c>
      <c r="G396" s="105">
        <v>60</v>
      </c>
      <c r="H396" s="105">
        <v>15</v>
      </c>
      <c r="I396" s="105">
        <v>1</v>
      </c>
      <c r="J396" s="268" t="s">
        <v>762</v>
      </c>
      <c r="K396" s="268"/>
      <c r="L396" s="207">
        <f>N396*курс!$A$1</f>
        <v>11062.35</v>
      </c>
      <c r="M396" s="207">
        <f>L396*1.18</f>
        <v>13053.573</v>
      </c>
      <c r="N396" s="270">
        <v>181.35</v>
      </c>
      <c r="O396" s="273">
        <f>N396*1.18</f>
        <v>213.993</v>
      </c>
      <c r="P396" s="161">
        <v>2</v>
      </c>
    </row>
    <row r="397" spans="1:16" s="138" customFormat="1" ht="12.75">
      <c r="A397" s="106"/>
      <c r="B397" s="17" t="str">
        <f>HYPERLINK("http://rucoecom.danfoss.com/online/index.html?cartCodes="&amp;C397,C397)</f>
        <v>082H0234</v>
      </c>
      <c r="C397" s="269" t="s">
        <v>825</v>
      </c>
      <c r="D397" s="105" t="s">
        <v>820</v>
      </c>
      <c r="E397" s="105">
        <v>24</v>
      </c>
      <c r="F397" s="105" t="s">
        <v>824</v>
      </c>
      <c r="G397" s="105">
        <v>240</v>
      </c>
      <c r="H397" s="105">
        <v>15</v>
      </c>
      <c r="I397" s="105">
        <v>1</v>
      </c>
      <c r="J397" s="268" t="s">
        <v>762</v>
      </c>
      <c r="K397" s="268"/>
      <c r="L397" s="207">
        <f>N397*курс!$A$1</f>
        <v>11062.35</v>
      </c>
      <c r="M397" s="207">
        <f>L397*1.18</f>
        <v>13053.573</v>
      </c>
      <c r="N397" s="270">
        <v>181.35</v>
      </c>
      <c r="O397" s="273">
        <f>N397*1.18</f>
        <v>213.993</v>
      </c>
      <c r="P397" s="161">
        <v>1</v>
      </c>
    </row>
    <row r="398" spans="1:16" s="138" customFormat="1" ht="12.75">
      <c r="A398" s="106"/>
      <c r="B398" s="17" t="str">
        <f>HYPERLINK("http://rucoecom.danfoss.com/online/index.html?cartCodes="&amp;C398,C398)</f>
        <v>082H0237</v>
      </c>
      <c r="C398" s="269" t="s">
        <v>826</v>
      </c>
      <c r="D398" s="105" t="s">
        <v>820</v>
      </c>
      <c r="E398" s="105">
        <v>230</v>
      </c>
      <c r="F398" s="105" t="s">
        <v>824</v>
      </c>
      <c r="G398" s="105">
        <v>60</v>
      </c>
      <c r="H398" s="105">
        <v>15</v>
      </c>
      <c r="I398" s="105">
        <v>1</v>
      </c>
      <c r="J398" s="268" t="s">
        <v>762</v>
      </c>
      <c r="K398" s="268"/>
      <c r="L398" s="207">
        <f>N398*курс!$A$1</f>
        <v>9770.98</v>
      </c>
      <c r="M398" s="207">
        <f>L398*1.18</f>
        <v>11529.756399999998</v>
      </c>
      <c r="N398" s="270">
        <v>160.18</v>
      </c>
      <c r="O398" s="273">
        <f>N398*1.18</f>
        <v>189.01239999999999</v>
      </c>
      <c r="P398" s="161">
        <v>1</v>
      </c>
    </row>
    <row r="399" spans="1:16" s="138" customFormat="1" ht="12.75">
      <c r="A399" s="106"/>
      <c r="B399" s="17" t="str">
        <f>HYPERLINK("http://rucoecom.danfoss.com/online/index.html?cartCodes="&amp;C399,C399)</f>
        <v>082H0238</v>
      </c>
      <c r="C399" s="269" t="s">
        <v>827</v>
      </c>
      <c r="D399" s="105" t="s">
        <v>820</v>
      </c>
      <c r="E399" s="105">
        <v>230</v>
      </c>
      <c r="F399" s="105" t="s">
        <v>824</v>
      </c>
      <c r="G399" s="105">
        <v>240</v>
      </c>
      <c r="H399" s="105">
        <v>15</v>
      </c>
      <c r="I399" s="105">
        <v>1</v>
      </c>
      <c r="J399" s="268" t="s">
        <v>762</v>
      </c>
      <c r="K399" s="268"/>
      <c r="L399" s="207">
        <f>N399*курс!$A$1</f>
        <v>9955.810000000001</v>
      </c>
      <c r="M399" s="207">
        <f>L399*1.18</f>
        <v>11747.855800000001</v>
      </c>
      <c r="N399" s="270">
        <v>163.21</v>
      </c>
      <c r="O399" s="273">
        <f>N399*1.18</f>
        <v>192.5878</v>
      </c>
      <c r="P399" s="161">
        <v>1</v>
      </c>
    </row>
    <row r="400" spans="1:16" s="138" customFormat="1" ht="12.75">
      <c r="A400" s="164" t="s">
        <v>828</v>
      </c>
      <c r="B400" s="148"/>
      <c r="C400" s="269"/>
      <c r="D400" s="148"/>
      <c r="E400" s="148"/>
      <c r="F400" s="148"/>
      <c r="G400" s="148"/>
      <c r="H400" s="148"/>
      <c r="I400" s="148"/>
      <c r="J400" s="272"/>
      <c r="K400" s="272"/>
      <c r="L400" s="165"/>
      <c r="M400" s="165"/>
      <c r="N400" s="165"/>
      <c r="O400" s="165"/>
      <c r="P400" s="165"/>
    </row>
    <row r="401" spans="1:16" s="138" customFormat="1" ht="12.75">
      <c r="A401" s="106"/>
      <c r="B401" s="17" t="str">
        <f>HYPERLINK("http://rucoecom.danfoss.com/online/index.html?cartCodes="&amp;C401,C401)</f>
        <v>082H0235</v>
      </c>
      <c r="C401" s="269" t="s">
        <v>829</v>
      </c>
      <c r="D401" s="105" t="s">
        <v>820</v>
      </c>
      <c r="E401" s="105">
        <v>24</v>
      </c>
      <c r="F401" s="105" t="s">
        <v>830</v>
      </c>
      <c r="G401" s="105">
        <v>60</v>
      </c>
      <c r="H401" s="105">
        <v>15</v>
      </c>
      <c r="I401" s="105">
        <v>1</v>
      </c>
      <c r="J401" s="268" t="s">
        <v>762</v>
      </c>
      <c r="K401" s="268"/>
      <c r="L401" s="207">
        <f>N401*курс!$A$1</f>
        <v>11946.85</v>
      </c>
      <c r="M401" s="207">
        <f>L401*1.18</f>
        <v>14097.283</v>
      </c>
      <c r="N401" s="270">
        <v>195.85</v>
      </c>
      <c r="O401" s="271">
        <f>N401*1.18</f>
        <v>231.10299999999998</v>
      </c>
      <c r="P401" s="161">
        <v>2</v>
      </c>
    </row>
    <row r="402" spans="1:16" s="138" customFormat="1" ht="12.75">
      <c r="A402" s="106"/>
      <c r="B402" s="17" t="str">
        <f>HYPERLINK("http://rucoecom.danfoss.com/online/index.html?cartCodes="&amp;C402,C402)</f>
        <v>082H0236</v>
      </c>
      <c r="C402" s="269" t="s">
        <v>831</v>
      </c>
      <c r="D402" s="105" t="s">
        <v>820</v>
      </c>
      <c r="E402" s="105">
        <v>24</v>
      </c>
      <c r="F402" s="105" t="s">
        <v>830</v>
      </c>
      <c r="G402" s="105">
        <v>240</v>
      </c>
      <c r="H402" s="105">
        <v>15</v>
      </c>
      <c r="I402" s="105">
        <v>1</v>
      </c>
      <c r="J402" s="268" t="s">
        <v>762</v>
      </c>
      <c r="K402" s="268"/>
      <c r="L402" s="207">
        <f>N402*курс!$A$1</f>
        <v>11946.85</v>
      </c>
      <c r="M402" s="207">
        <f>L402*1.18</f>
        <v>14097.283</v>
      </c>
      <c r="N402" s="270">
        <v>195.85</v>
      </c>
      <c r="O402" s="271">
        <f>N402*1.18</f>
        <v>231.10299999999998</v>
      </c>
      <c r="P402" s="161">
        <v>2</v>
      </c>
    </row>
    <row r="403" spans="1:16" s="138" customFormat="1" ht="12.75">
      <c r="A403" s="106"/>
      <c r="B403" s="17" t="str">
        <f>HYPERLINK("http://rucoecom.danfoss.com/online/index.html?cartCodes="&amp;C403,C403)</f>
        <v>082H0239</v>
      </c>
      <c r="C403" s="106" t="s">
        <v>832</v>
      </c>
      <c r="D403" s="105" t="s">
        <v>820</v>
      </c>
      <c r="E403" s="105">
        <v>230</v>
      </c>
      <c r="F403" s="105" t="s">
        <v>830</v>
      </c>
      <c r="G403" s="105">
        <v>60</v>
      </c>
      <c r="H403" s="105">
        <v>15</v>
      </c>
      <c r="I403" s="105">
        <v>1</v>
      </c>
      <c r="J403" s="268" t="s">
        <v>762</v>
      </c>
      <c r="K403" s="268"/>
      <c r="L403" s="207">
        <f>N403*курс!$A$1</f>
        <v>10552.390000000001</v>
      </c>
      <c r="M403" s="207">
        <f>L403*1.18</f>
        <v>12451.8202</v>
      </c>
      <c r="N403" s="270">
        <v>172.99</v>
      </c>
      <c r="O403" s="271">
        <f>N403*1.18</f>
        <v>204.1282</v>
      </c>
      <c r="P403" s="161">
        <v>3</v>
      </c>
    </row>
    <row r="404" spans="1:16" s="138" customFormat="1" ht="12.75">
      <c r="A404" s="106"/>
      <c r="B404" s="17" t="str">
        <f>HYPERLINK("http://rucoecom.danfoss.com/online/index.html?cartCodes="&amp;C404,C404)</f>
        <v>082H0240</v>
      </c>
      <c r="C404" s="106" t="s">
        <v>833</v>
      </c>
      <c r="D404" s="105" t="s">
        <v>820</v>
      </c>
      <c r="E404" s="105">
        <v>230</v>
      </c>
      <c r="F404" s="105" t="s">
        <v>830</v>
      </c>
      <c r="G404" s="105">
        <v>240</v>
      </c>
      <c r="H404" s="105">
        <v>15</v>
      </c>
      <c r="I404" s="105">
        <v>1</v>
      </c>
      <c r="J404" s="268" t="s">
        <v>762</v>
      </c>
      <c r="K404" s="268"/>
      <c r="L404" s="207">
        <f>N404*курс!$A$1</f>
        <v>10752.470000000001</v>
      </c>
      <c r="M404" s="207">
        <f>L404*1.18</f>
        <v>12687.9146</v>
      </c>
      <c r="N404" s="270">
        <v>176.27</v>
      </c>
      <c r="O404" s="271">
        <f>N404*1.18</f>
        <v>207.9986</v>
      </c>
      <c r="P404" s="161">
        <v>3</v>
      </c>
    </row>
    <row r="405" spans="1:16" s="138" customFormat="1" ht="12.75">
      <c r="A405" s="164" t="s">
        <v>834</v>
      </c>
      <c r="B405" s="148"/>
      <c r="C405" s="269"/>
      <c r="D405" s="148"/>
      <c r="E405" s="148"/>
      <c r="F405" s="148"/>
      <c r="G405" s="148"/>
      <c r="H405" s="148"/>
      <c r="I405" s="148"/>
      <c r="J405" s="272"/>
      <c r="K405" s="272"/>
      <c r="L405" s="165"/>
      <c r="M405" s="165"/>
      <c r="N405" s="165"/>
      <c r="O405" s="165"/>
      <c r="P405" s="130"/>
    </row>
    <row r="406" spans="1:16" s="138" customFormat="1" ht="12.75">
      <c r="A406" s="105"/>
      <c r="B406" s="17" t="str">
        <f>HYPERLINK("http://rucoecom.danfoss.com/online/index.html?cartCodes="&amp;C406,C406)</f>
        <v>082H0230</v>
      </c>
      <c r="C406" s="106" t="s">
        <v>835</v>
      </c>
      <c r="D406" s="105" t="s">
        <v>797</v>
      </c>
      <c r="E406" s="105">
        <v>24</v>
      </c>
      <c r="F406" s="105" t="s">
        <v>619</v>
      </c>
      <c r="G406" s="105" t="s">
        <v>836</v>
      </c>
      <c r="H406" s="105">
        <v>5</v>
      </c>
      <c r="I406" s="105">
        <v>1</v>
      </c>
      <c r="J406" s="268" t="s">
        <v>762</v>
      </c>
      <c r="K406" s="268"/>
      <c r="L406" s="207">
        <f>N406*курс!$A$1</f>
        <v>11707.119999999999</v>
      </c>
      <c r="M406" s="207">
        <f>L406*1.18</f>
        <v>13814.401599999997</v>
      </c>
      <c r="N406" s="270">
        <v>191.92</v>
      </c>
      <c r="O406" s="271">
        <f>N406*1.18</f>
        <v>226.46559999999997</v>
      </c>
      <c r="P406" s="161">
        <v>1</v>
      </c>
    </row>
    <row r="407" spans="1:16" s="138" customFormat="1" ht="12.75">
      <c r="A407" s="105"/>
      <c r="B407" s="17" t="str">
        <f>HYPERLINK("http://rucoecom.danfoss.com/online/index.html?cartCodes="&amp;C407,C407)</f>
        <v>082H0241</v>
      </c>
      <c r="C407" s="106" t="s">
        <v>837</v>
      </c>
      <c r="D407" s="105" t="s">
        <v>820</v>
      </c>
      <c r="E407" s="105">
        <v>24</v>
      </c>
      <c r="F407" s="105" t="s">
        <v>838</v>
      </c>
      <c r="G407" s="105" t="s">
        <v>836</v>
      </c>
      <c r="H407" s="105">
        <v>15</v>
      </c>
      <c r="I407" s="105">
        <v>1</v>
      </c>
      <c r="J407" s="268" t="s">
        <v>762</v>
      </c>
      <c r="K407" s="268"/>
      <c r="L407" s="207">
        <f>N407*курс!$A$1</f>
        <v>23162.920000000002</v>
      </c>
      <c r="M407" s="207">
        <f>L407*1.18</f>
        <v>27332.245600000002</v>
      </c>
      <c r="N407" s="270">
        <v>379.72</v>
      </c>
      <c r="O407" s="271">
        <f>N407*1.18</f>
        <v>448.06960000000004</v>
      </c>
      <c r="P407" s="161">
        <v>3</v>
      </c>
    </row>
    <row r="408" spans="1:15" s="138" customFormat="1" ht="15" customHeight="1">
      <c r="A408" s="274" t="s">
        <v>839</v>
      </c>
      <c r="B408" s="274"/>
      <c r="C408" s="274"/>
      <c r="D408" s="274"/>
      <c r="E408" s="274"/>
      <c r="F408" s="274"/>
      <c r="G408" s="156"/>
      <c r="H408" s="156"/>
      <c r="I408" s="156"/>
      <c r="J408" s="156"/>
      <c r="K408" s="156"/>
      <c r="L408" s="156"/>
      <c r="M408" s="275"/>
      <c r="N408" s="228"/>
      <c r="O408" s="156"/>
    </row>
    <row r="409" spans="1:15" s="138" customFormat="1" ht="12.75">
      <c r="A409" s="156"/>
      <c r="B409" s="276"/>
      <c r="C409" s="276"/>
      <c r="D409" s="276"/>
      <c r="E409" s="276"/>
      <c r="F409" s="276"/>
      <c r="G409" s="156"/>
      <c r="H409" s="156"/>
      <c r="I409" s="156"/>
      <c r="J409" s="156"/>
      <c r="K409" s="156"/>
      <c r="L409" s="156"/>
      <c r="M409" s="156"/>
      <c r="N409" s="228"/>
      <c r="O409" s="156"/>
    </row>
    <row r="410" spans="1:15" ht="12.75">
      <c r="A410" s="264" t="s">
        <v>840</v>
      </c>
      <c r="B410" s="264"/>
      <c r="C410" s="264"/>
      <c r="D410" s="264"/>
      <c r="E410" s="264"/>
      <c r="F410" s="264"/>
      <c r="G410" s="264"/>
      <c r="H410" s="264"/>
      <c r="I410" s="264"/>
      <c r="J410" s="264"/>
      <c r="K410" s="264"/>
      <c r="L410" s="264"/>
      <c r="M410" s="96"/>
      <c r="N410" s="97"/>
      <c r="O410" s="96"/>
    </row>
    <row r="411" spans="1:15" ht="12.75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7"/>
      <c r="O411" s="96"/>
    </row>
    <row r="412" spans="1:15" ht="12.75">
      <c r="A412" s="157" t="s">
        <v>841</v>
      </c>
      <c r="B412" s="157"/>
      <c r="C412" s="157"/>
      <c r="D412" s="157"/>
      <c r="E412" s="157"/>
      <c r="F412" s="157"/>
      <c r="G412" s="157"/>
      <c r="H412" s="157"/>
      <c r="I412" s="157"/>
      <c r="J412" s="157"/>
      <c r="K412" s="157"/>
      <c r="L412" s="157"/>
      <c r="M412" s="96"/>
      <c r="N412" s="97"/>
      <c r="O412" s="96"/>
    </row>
    <row r="413" spans="1:16" ht="21" customHeight="1">
      <c r="A413" s="98" t="s">
        <v>4</v>
      </c>
      <c r="B413" s="98" t="s">
        <v>5</v>
      </c>
      <c r="C413" s="98" t="s">
        <v>5</v>
      </c>
      <c r="D413" s="98" t="s">
        <v>447</v>
      </c>
      <c r="E413" s="98" t="s">
        <v>842</v>
      </c>
      <c r="F413" s="98" t="s">
        <v>843</v>
      </c>
      <c r="G413" s="98" t="s">
        <v>292</v>
      </c>
      <c r="H413" s="98" t="s">
        <v>8</v>
      </c>
      <c r="I413" s="98"/>
      <c r="J413" s="98" t="s">
        <v>9</v>
      </c>
      <c r="K413" s="98"/>
      <c r="L413" s="98" t="s">
        <v>10</v>
      </c>
      <c r="M413" s="98"/>
      <c r="N413" s="98" t="s">
        <v>11</v>
      </c>
      <c r="O413" s="98"/>
      <c r="P413" s="99"/>
    </row>
    <row r="414" spans="1:16" ht="18.75" customHeight="1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 t="s">
        <v>12</v>
      </c>
      <c r="M414" s="98" t="s">
        <v>13</v>
      </c>
      <c r="N414" s="98" t="s">
        <v>12</v>
      </c>
      <c r="O414" s="98" t="s">
        <v>13</v>
      </c>
      <c r="P414" s="99"/>
    </row>
    <row r="415" spans="1:16" ht="31.5" customHeight="1">
      <c r="A415" s="147" t="s">
        <v>844</v>
      </c>
      <c r="B415" s="147"/>
      <c r="C415" s="147"/>
      <c r="D415" s="147"/>
      <c r="E415" s="147"/>
      <c r="F415" s="147"/>
      <c r="G415" s="147"/>
      <c r="H415" s="147"/>
      <c r="I415" s="147"/>
      <c r="L415" s="150"/>
      <c r="M415" s="150"/>
      <c r="N415" s="150"/>
      <c r="O415" s="150"/>
      <c r="P415" s="151"/>
    </row>
    <row r="416" spans="1:16" ht="19.5" customHeight="1">
      <c r="A416" s="152"/>
      <c r="B416" s="17" t="str">
        <f>HYPERLINK("http://rucoecom.danfoss.com/online/index.html?cartCodes="&amp;C416,C416)</f>
        <v>065Z5310</v>
      </c>
      <c r="C416" s="152" t="s">
        <v>845</v>
      </c>
      <c r="D416" s="142" t="s">
        <v>846</v>
      </c>
      <c r="E416" s="142">
        <v>15</v>
      </c>
      <c r="F416" s="142">
        <v>0.25</v>
      </c>
      <c r="G416" s="142" t="s">
        <v>200</v>
      </c>
      <c r="H416" s="142">
        <v>1</v>
      </c>
      <c r="I416" s="142"/>
      <c r="J416" s="142" t="s">
        <v>413</v>
      </c>
      <c r="K416" s="142"/>
      <c r="L416" s="108">
        <f>N416*курс!$A$1</f>
        <v>9365.6472</v>
      </c>
      <c r="M416" s="108">
        <f>L416*1.18</f>
        <v>11051.463695999999</v>
      </c>
      <c r="N416" s="64">
        <v>153.5352</v>
      </c>
      <c r="O416" s="64">
        <v>181.168</v>
      </c>
      <c r="P416" s="109">
        <v>3</v>
      </c>
    </row>
    <row r="417" spans="1:16" ht="19.5" customHeight="1">
      <c r="A417" s="152"/>
      <c r="B417" s="17" t="str">
        <f>HYPERLINK("http://rucoecom.danfoss.com/online/index.html?cartCodes="&amp;C417,C417)</f>
        <v>065Z5311</v>
      </c>
      <c r="C417" s="152" t="s">
        <v>847</v>
      </c>
      <c r="D417" s="142" t="s">
        <v>846</v>
      </c>
      <c r="E417" s="142">
        <v>15</v>
      </c>
      <c r="F417" s="142">
        <v>0.4</v>
      </c>
      <c r="G417" s="142" t="s">
        <v>200</v>
      </c>
      <c r="H417" s="142">
        <v>1</v>
      </c>
      <c r="I417" s="142"/>
      <c r="J417" s="142" t="s">
        <v>413</v>
      </c>
      <c r="K417" s="142"/>
      <c r="L417" s="108">
        <f>N417*курс!$A$1</f>
        <v>9365.6472</v>
      </c>
      <c r="M417" s="108">
        <f>L417*1.18</f>
        <v>11051.463695999999</v>
      </c>
      <c r="N417" s="64">
        <v>153.5352</v>
      </c>
      <c r="O417" s="64">
        <v>181.168</v>
      </c>
      <c r="P417" s="109">
        <v>3</v>
      </c>
    </row>
    <row r="418" spans="1:16" ht="19.5" customHeight="1">
      <c r="A418" s="152"/>
      <c r="B418" s="17" t="str">
        <f>HYPERLINK("http://rucoecom.danfoss.com/online/index.html?cartCodes="&amp;C418,C418)</f>
        <v>065Z5312</v>
      </c>
      <c r="C418" s="152" t="s">
        <v>848</v>
      </c>
      <c r="D418" s="142" t="s">
        <v>846</v>
      </c>
      <c r="E418" s="142">
        <v>15</v>
      </c>
      <c r="F418" s="142">
        <v>0.63</v>
      </c>
      <c r="G418" s="142" t="s">
        <v>200</v>
      </c>
      <c r="H418" s="142">
        <v>1</v>
      </c>
      <c r="I418" s="142"/>
      <c r="J418" s="142" t="s">
        <v>413</v>
      </c>
      <c r="K418" s="142"/>
      <c r="L418" s="108">
        <f>N418*курс!$A$1</f>
        <v>9365.6472</v>
      </c>
      <c r="M418" s="108">
        <f>L418*1.18</f>
        <v>11051.463695999999</v>
      </c>
      <c r="N418" s="64">
        <v>153.5352</v>
      </c>
      <c r="O418" s="64">
        <v>181.168</v>
      </c>
      <c r="P418" s="109">
        <v>3</v>
      </c>
    </row>
    <row r="419" spans="1:16" ht="19.5" customHeight="1">
      <c r="A419" s="152"/>
      <c r="B419" s="17" t="str">
        <f>HYPERLINK("http://rucoecom.danfoss.com/online/index.html?cartCodes="&amp;C419,C419)</f>
        <v>065Z5313</v>
      </c>
      <c r="C419" s="152" t="s">
        <v>849</v>
      </c>
      <c r="D419" s="142" t="s">
        <v>846</v>
      </c>
      <c r="E419" s="142">
        <v>15</v>
      </c>
      <c r="F419" s="142">
        <v>1</v>
      </c>
      <c r="G419" s="142" t="s">
        <v>200</v>
      </c>
      <c r="H419" s="142">
        <v>1</v>
      </c>
      <c r="I419" s="142"/>
      <c r="J419" s="142" t="s">
        <v>413</v>
      </c>
      <c r="K419" s="142"/>
      <c r="L419" s="108">
        <f>N419*курс!$A$1</f>
        <v>9365.6472</v>
      </c>
      <c r="M419" s="108">
        <f>L419*1.18</f>
        <v>11051.463695999999</v>
      </c>
      <c r="N419" s="64">
        <v>153.5352</v>
      </c>
      <c r="O419" s="64">
        <v>181.168</v>
      </c>
      <c r="P419" s="109">
        <v>3</v>
      </c>
    </row>
    <row r="420" spans="1:16" ht="19.5" customHeight="1">
      <c r="A420" s="152"/>
      <c r="B420" s="17" t="str">
        <f>HYPERLINK("http://rucoecom.danfoss.com/online/index.html?cartCodes="&amp;C420,C420)</f>
        <v>065Z5314</v>
      </c>
      <c r="C420" s="152" t="s">
        <v>850</v>
      </c>
      <c r="D420" s="142" t="s">
        <v>846</v>
      </c>
      <c r="E420" s="142">
        <v>15</v>
      </c>
      <c r="F420" s="142">
        <v>1.6</v>
      </c>
      <c r="G420" s="142" t="s">
        <v>200</v>
      </c>
      <c r="H420" s="142">
        <v>1</v>
      </c>
      <c r="I420" s="142"/>
      <c r="J420" s="142" t="s">
        <v>413</v>
      </c>
      <c r="K420" s="142"/>
      <c r="L420" s="108">
        <f>N420*курс!$A$1</f>
        <v>9365.6472</v>
      </c>
      <c r="M420" s="108">
        <f>L420*1.18</f>
        <v>11051.463695999999</v>
      </c>
      <c r="N420" s="64">
        <v>153.5352</v>
      </c>
      <c r="O420" s="64">
        <v>181.168</v>
      </c>
      <c r="P420" s="109">
        <v>3</v>
      </c>
    </row>
    <row r="421" spans="1:16" ht="19.5" customHeight="1">
      <c r="A421" s="152"/>
      <c r="B421" s="17" t="str">
        <f>HYPERLINK("http://rucoecom.danfoss.com/online/index.html?cartCodes="&amp;C421,C421)</f>
        <v>065Z5315</v>
      </c>
      <c r="C421" s="152" t="s">
        <v>851</v>
      </c>
      <c r="D421" s="142" t="s">
        <v>846</v>
      </c>
      <c r="E421" s="142">
        <v>15</v>
      </c>
      <c r="F421" s="142">
        <v>2.5</v>
      </c>
      <c r="G421" s="142" t="s">
        <v>200</v>
      </c>
      <c r="H421" s="142">
        <v>1</v>
      </c>
      <c r="I421" s="142"/>
      <c r="J421" s="142" t="s">
        <v>413</v>
      </c>
      <c r="K421" s="142"/>
      <c r="L421" s="108">
        <f>N421*курс!$A$1</f>
        <v>9365.6472</v>
      </c>
      <c r="M421" s="108">
        <f>L421*1.18</f>
        <v>11051.463695999999</v>
      </c>
      <c r="N421" s="64">
        <v>153.5352</v>
      </c>
      <c r="O421" s="64">
        <v>181.168</v>
      </c>
      <c r="P421" s="109">
        <v>3</v>
      </c>
    </row>
    <row r="422" spans="1:16" ht="19.5" customHeight="1">
      <c r="A422" s="152"/>
      <c r="B422" s="17" t="str">
        <f>HYPERLINK("http://rucoecom.danfoss.com/online/index.html?cartCodes="&amp;C422,C422)</f>
        <v>065Z5320</v>
      </c>
      <c r="C422" s="152" t="s">
        <v>852</v>
      </c>
      <c r="D422" s="142" t="s">
        <v>846</v>
      </c>
      <c r="E422" s="142">
        <v>20</v>
      </c>
      <c r="F422" s="142">
        <v>2.5</v>
      </c>
      <c r="G422" s="142" t="s">
        <v>853</v>
      </c>
      <c r="H422" s="142">
        <v>1</v>
      </c>
      <c r="I422" s="142"/>
      <c r="J422" s="142" t="s">
        <v>413</v>
      </c>
      <c r="K422" s="142"/>
      <c r="L422" s="108">
        <f>N422*курс!$A$1</f>
        <v>9365.6472</v>
      </c>
      <c r="M422" s="108">
        <f>L422*1.18</f>
        <v>11051.463695999999</v>
      </c>
      <c r="N422" s="64">
        <v>153.5352</v>
      </c>
      <c r="O422" s="64">
        <v>181.168</v>
      </c>
      <c r="P422" s="109">
        <v>3</v>
      </c>
    </row>
    <row r="423" spans="1:16" ht="19.5" customHeight="1">
      <c r="A423" s="152"/>
      <c r="B423" s="17" t="str">
        <f>HYPERLINK("http://rucoecom.danfoss.com/online/index.html?cartCodes="&amp;C423,C423)</f>
        <v>065Z5321</v>
      </c>
      <c r="C423" s="152" t="s">
        <v>854</v>
      </c>
      <c r="D423" s="142" t="s">
        <v>846</v>
      </c>
      <c r="E423" s="142">
        <v>20</v>
      </c>
      <c r="F423" s="142">
        <v>4</v>
      </c>
      <c r="G423" s="142" t="s">
        <v>853</v>
      </c>
      <c r="H423" s="142">
        <v>1</v>
      </c>
      <c r="I423" s="142"/>
      <c r="J423" s="142" t="s">
        <v>413</v>
      </c>
      <c r="K423" s="142"/>
      <c r="L423" s="108">
        <f>N423*курс!$A$1</f>
        <v>9365.6472</v>
      </c>
      <c r="M423" s="108">
        <f>L423*1.18</f>
        <v>11051.463695999999</v>
      </c>
      <c r="N423" s="64">
        <v>153.5352</v>
      </c>
      <c r="O423" s="64">
        <v>181.168</v>
      </c>
      <c r="P423" s="109">
        <v>3</v>
      </c>
    </row>
    <row r="424" spans="1:16" ht="29.25" customHeight="1">
      <c r="A424" s="147" t="s">
        <v>855</v>
      </c>
      <c r="B424" s="147"/>
      <c r="C424" s="147"/>
      <c r="D424" s="147"/>
      <c r="E424" s="147"/>
      <c r="F424" s="147"/>
      <c r="G424" s="147"/>
      <c r="H424" s="147"/>
      <c r="I424" s="147"/>
      <c r="L424" s="150"/>
      <c r="M424" s="151"/>
      <c r="N424" s="150"/>
      <c r="O424" s="150"/>
      <c r="P424" s="277"/>
    </row>
    <row r="425" spans="1:16" ht="19.5" customHeight="1">
      <c r="A425" s="152"/>
      <c r="B425" s="17" t="str">
        <f>HYPERLINK("http://rucoecom.danfoss.com/online/index.html?cartCodes="&amp;C425,C425)</f>
        <v>065Z5410</v>
      </c>
      <c r="C425" s="152" t="s">
        <v>856</v>
      </c>
      <c r="D425" s="142" t="s">
        <v>857</v>
      </c>
      <c r="E425" s="142">
        <v>15</v>
      </c>
      <c r="F425" s="142">
        <v>0.25</v>
      </c>
      <c r="G425" s="142" t="s">
        <v>200</v>
      </c>
      <c r="H425" s="142">
        <v>1</v>
      </c>
      <c r="I425" s="142"/>
      <c r="J425" s="142" t="s">
        <v>413</v>
      </c>
      <c r="K425" s="142"/>
      <c r="L425" s="108">
        <f>N425*курс!$A$1</f>
        <v>10536.115200000002</v>
      </c>
      <c r="M425" s="108">
        <f>L425*1.18</f>
        <v>12432.615936000002</v>
      </c>
      <c r="N425" s="64">
        <v>172.72320000000002</v>
      </c>
      <c r="O425" s="64">
        <v>203.80880000000002</v>
      </c>
      <c r="P425" s="109">
        <v>3</v>
      </c>
    </row>
    <row r="426" spans="1:16" ht="19.5" customHeight="1">
      <c r="A426" s="152"/>
      <c r="B426" s="17" t="str">
        <f>HYPERLINK("http://rucoecom.danfoss.com/online/index.html?cartCodes="&amp;C426,C426)</f>
        <v>065Z5411</v>
      </c>
      <c r="C426" s="152" t="s">
        <v>858</v>
      </c>
      <c r="D426" s="142" t="s">
        <v>857</v>
      </c>
      <c r="E426" s="142">
        <v>15</v>
      </c>
      <c r="F426" s="142">
        <v>0.4</v>
      </c>
      <c r="G426" s="142" t="s">
        <v>200</v>
      </c>
      <c r="H426" s="142">
        <v>1</v>
      </c>
      <c r="I426" s="142"/>
      <c r="J426" s="142" t="s">
        <v>413</v>
      </c>
      <c r="K426" s="142"/>
      <c r="L426" s="108">
        <f>N426*курс!$A$1</f>
        <v>10536.115200000002</v>
      </c>
      <c r="M426" s="108">
        <f>L426*1.18</f>
        <v>12432.615936000002</v>
      </c>
      <c r="N426" s="64">
        <v>172.72320000000002</v>
      </c>
      <c r="O426" s="64">
        <v>203.80880000000002</v>
      </c>
      <c r="P426" s="109">
        <v>3</v>
      </c>
    </row>
    <row r="427" spans="1:16" ht="19.5" customHeight="1">
      <c r="A427" s="152"/>
      <c r="B427" s="17" t="str">
        <f>HYPERLINK("http://rucoecom.danfoss.com/online/index.html?cartCodes="&amp;C427,C427)</f>
        <v>065Z5412</v>
      </c>
      <c r="C427" s="152" t="s">
        <v>859</v>
      </c>
      <c r="D427" s="142" t="s">
        <v>857</v>
      </c>
      <c r="E427" s="142">
        <v>15</v>
      </c>
      <c r="F427" s="142">
        <v>0.63</v>
      </c>
      <c r="G427" s="142" t="s">
        <v>200</v>
      </c>
      <c r="H427" s="142">
        <v>1</v>
      </c>
      <c r="I427" s="142"/>
      <c r="J427" s="142" t="s">
        <v>413</v>
      </c>
      <c r="K427" s="142"/>
      <c r="L427" s="108">
        <f>N427*курс!$A$1</f>
        <v>10536.115200000002</v>
      </c>
      <c r="M427" s="108">
        <f>L427*1.18</f>
        <v>12432.615936000002</v>
      </c>
      <c r="N427" s="64">
        <v>172.72320000000002</v>
      </c>
      <c r="O427" s="64">
        <v>203.80880000000002</v>
      </c>
      <c r="P427" s="109">
        <v>3</v>
      </c>
    </row>
    <row r="428" spans="1:16" ht="19.5" customHeight="1">
      <c r="A428" s="152"/>
      <c r="B428" s="17" t="str">
        <f>HYPERLINK("http://rucoecom.danfoss.com/online/index.html?cartCodes="&amp;C428,C428)</f>
        <v>065Z5413</v>
      </c>
      <c r="C428" s="152" t="s">
        <v>860</v>
      </c>
      <c r="D428" s="142" t="s">
        <v>857</v>
      </c>
      <c r="E428" s="142">
        <v>15</v>
      </c>
      <c r="F428" s="142">
        <v>1</v>
      </c>
      <c r="G428" s="142" t="s">
        <v>200</v>
      </c>
      <c r="H428" s="142">
        <v>1</v>
      </c>
      <c r="I428" s="142"/>
      <c r="J428" s="142" t="s">
        <v>413</v>
      </c>
      <c r="K428" s="142"/>
      <c r="L428" s="108">
        <f>N428*курс!$A$1</f>
        <v>10536.115200000002</v>
      </c>
      <c r="M428" s="108">
        <f>L428*1.18</f>
        <v>12432.615936000002</v>
      </c>
      <c r="N428" s="64">
        <v>172.72320000000002</v>
      </c>
      <c r="O428" s="64">
        <v>203.80880000000002</v>
      </c>
      <c r="P428" s="109">
        <v>3</v>
      </c>
    </row>
    <row r="429" spans="1:16" ht="19.5" customHeight="1">
      <c r="A429" s="152"/>
      <c r="B429" s="17" t="str">
        <f>HYPERLINK("http://rucoecom.danfoss.com/online/index.html?cartCodes="&amp;C429,C429)</f>
        <v>065Z5414</v>
      </c>
      <c r="C429" s="152" t="s">
        <v>861</v>
      </c>
      <c r="D429" s="142" t="s">
        <v>857</v>
      </c>
      <c r="E429" s="142">
        <v>15</v>
      </c>
      <c r="F429" s="142">
        <v>1.6</v>
      </c>
      <c r="G429" s="142" t="s">
        <v>200</v>
      </c>
      <c r="H429" s="142">
        <v>1</v>
      </c>
      <c r="I429" s="142"/>
      <c r="J429" s="142" t="s">
        <v>413</v>
      </c>
      <c r="K429" s="142"/>
      <c r="L429" s="108">
        <f>N429*курс!$A$1</f>
        <v>10536.115200000002</v>
      </c>
      <c r="M429" s="108">
        <f>L429*1.18</f>
        <v>12432.615936000002</v>
      </c>
      <c r="N429" s="64">
        <v>172.72320000000002</v>
      </c>
      <c r="O429" s="64">
        <v>203.80880000000002</v>
      </c>
      <c r="P429" s="109">
        <v>3</v>
      </c>
    </row>
    <row r="430" spans="1:16" ht="19.5" customHeight="1">
      <c r="A430" s="152"/>
      <c r="B430" s="17" t="str">
        <f>HYPERLINK("http://rucoecom.danfoss.com/online/index.html?cartCodes="&amp;C430,C430)</f>
        <v>065Z5415</v>
      </c>
      <c r="C430" s="152" t="s">
        <v>862</v>
      </c>
      <c r="D430" s="142" t="s">
        <v>857</v>
      </c>
      <c r="E430" s="142">
        <v>15</v>
      </c>
      <c r="F430" s="142">
        <v>2.5</v>
      </c>
      <c r="G430" s="142" t="s">
        <v>200</v>
      </c>
      <c r="H430" s="142">
        <v>1</v>
      </c>
      <c r="I430" s="142"/>
      <c r="J430" s="142" t="s">
        <v>413</v>
      </c>
      <c r="K430" s="142"/>
      <c r="L430" s="108">
        <f>N430*курс!$A$1</f>
        <v>10536.115200000002</v>
      </c>
      <c r="M430" s="108">
        <f>L430*1.18</f>
        <v>12432.615936000002</v>
      </c>
      <c r="N430" s="64">
        <v>172.72320000000002</v>
      </c>
      <c r="O430" s="64">
        <v>203.80880000000002</v>
      </c>
      <c r="P430" s="109">
        <v>3</v>
      </c>
    </row>
    <row r="431" spans="1:16" ht="19.5" customHeight="1">
      <c r="A431" s="152"/>
      <c r="B431" s="17" t="str">
        <f>HYPERLINK("http://rucoecom.danfoss.com/online/index.html?cartCodes="&amp;C431,C431)</f>
        <v>065Z5420</v>
      </c>
      <c r="C431" s="152" t="s">
        <v>863</v>
      </c>
      <c r="D431" s="142" t="s">
        <v>857</v>
      </c>
      <c r="E431" s="142">
        <v>20</v>
      </c>
      <c r="F431" s="142">
        <v>2.5</v>
      </c>
      <c r="G431" s="142" t="s">
        <v>853</v>
      </c>
      <c r="H431" s="142">
        <v>1</v>
      </c>
      <c r="I431" s="142"/>
      <c r="J431" s="142" t="s">
        <v>413</v>
      </c>
      <c r="K431" s="142"/>
      <c r="L431" s="108">
        <f>N431*курс!$A$1</f>
        <v>10536.115200000002</v>
      </c>
      <c r="M431" s="108">
        <f>L431*1.18</f>
        <v>12432.615936000002</v>
      </c>
      <c r="N431" s="64">
        <v>172.72320000000002</v>
      </c>
      <c r="O431" s="64">
        <v>203.80880000000002</v>
      </c>
      <c r="P431" s="109">
        <v>3</v>
      </c>
    </row>
    <row r="432" spans="1:16" ht="19.5" customHeight="1">
      <c r="A432" s="152"/>
      <c r="B432" s="17" t="str">
        <f>HYPERLINK("http://rucoecom.danfoss.com/online/index.html?cartCodes="&amp;C432,C432)</f>
        <v>065Z5421</v>
      </c>
      <c r="C432" s="152" t="s">
        <v>864</v>
      </c>
      <c r="D432" s="142" t="s">
        <v>857</v>
      </c>
      <c r="E432" s="142">
        <v>20</v>
      </c>
      <c r="F432" s="142">
        <v>4</v>
      </c>
      <c r="G432" s="142" t="s">
        <v>853</v>
      </c>
      <c r="H432" s="142">
        <v>1</v>
      </c>
      <c r="I432" s="142"/>
      <c r="J432" s="142" t="s">
        <v>413</v>
      </c>
      <c r="K432" s="142"/>
      <c r="L432" s="108">
        <f>N432*курс!$A$1</f>
        <v>10536.115200000002</v>
      </c>
      <c r="M432" s="108">
        <f>L432*1.18</f>
        <v>12432.615936000002</v>
      </c>
      <c r="N432" s="64">
        <v>172.72320000000002</v>
      </c>
      <c r="O432" s="64">
        <v>203.80880000000002</v>
      </c>
      <c r="P432" s="109">
        <v>3</v>
      </c>
    </row>
    <row r="433" spans="1:16" ht="34.5" customHeight="1">
      <c r="A433" s="147" t="s">
        <v>865</v>
      </c>
      <c r="B433" s="147"/>
      <c r="C433" s="147"/>
      <c r="D433" s="147"/>
      <c r="E433" s="147"/>
      <c r="F433" s="147"/>
      <c r="G433" s="147"/>
      <c r="H433" s="147"/>
      <c r="I433" s="147"/>
      <c r="L433" s="150"/>
      <c r="M433" s="151"/>
      <c r="N433" s="150"/>
      <c r="O433" s="150"/>
      <c r="P433" s="278"/>
    </row>
    <row r="434" spans="1:16" ht="19.5" customHeight="1">
      <c r="A434" s="152"/>
      <c r="B434" s="17" t="str">
        <f>HYPERLINK("http://rucoecom.danfoss.com/online/index.html?cartCodes="&amp;C434,C434)</f>
        <v>065Z5510</v>
      </c>
      <c r="C434" s="152" t="s">
        <v>866</v>
      </c>
      <c r="D434" s="142" t="s">
        <v>867</v>
      </c>
      <c r="E434" s="142">
        <v>15</v>
      </c>
      <c r="F434" s="142">
        <v>0.25</v>
      </c>
      <c r="G434" s="142" t="s">
        <v>200</v>
      </c>
      <c r="H434" s="142">
        <v>1</v>
      </c>
      <c r="I434" s="142"/>
      <c r="J434" s="142" t="s">
        <v>413</v>
      </c>
      <c r="K434" s="142"/>
      <c r="L434" s="108">
        <f>N434*курс!$A$1</f>
        <v>11122.935200000002</v>
      </c>
      <c r="M434" s="108">
        <f>L434*1.18</f>
        <v>13125.063536000001</v>
      </c>
      <c r="N434" s="64">
        <v>182.34320000000002</v>
      </c>
      <c r="O434" s="64">
        <v>215.16559999999998</v>
      </c>
      <c r="P434" s="109">
        <v>3</v>
      </c>
    </row>
    <row r="435" spans="1:16" ht="19.5" customHeight="1">
      <c r="A435" s="152"/>
      <c r="B435" s="17" t="str">
        <f>HYPERLINK("http://rucoecom.danfoss.com/online/index.html?cartCodes="&amp;C435,C435)</f>
        <v>065Z5511</v>
      </c>
      <c r="C435" s="152" t="s">
        <v>868</v>
      </c>
      <c r="D435" s="142" t="s">
        <v>867</v>
      </c>
      <c r="E435" s="142">
        <v>15</v>
      </c>
      <c r="F435" s="142">
        <v>0.4</v>
      </c>
      <c r="G435" s="142" t="s">
        <v>200</v>
      </c>
      <c r="H435" s="142">
        <v>1</v>
      </c>
      <c r="I435" s="142"/>
      <c r="J435" s="142" t="s">
        <v>413</v>
      </c>
      <c r="K435" s="142"/>
      <c r="L435" s="108">
        <f>N435*курс!$A$1</f>
        <v>11122.935200000002</v>
      </c>
      <c r="M435" s="108">
        <f>L435*1.18</f>
        <v>13125.063536000001</v>
      </c>
      <c r="N435" s="64">
        <v>182.34320000000002</v>
      </c>
      <c r="O435" s="64">
        <v>215.16559999999998</v>
      </c>
      <c r="P435" s="109">
        <v>3</v>
      </c>
    </row>
    <row r="436" spans="1:16" ht="19.5" customHeight="1">
      <c r="A436" s="152"/>
      <c r="B436" s="17" t="str">
        <f>HYPERLINK("http://rucoecom.danfoss.com/online/index.html?cartCodes="&amp;C436,C436)</f>
        <v>065Z5512</v>
      </c>
      <c r="C436" s="152" t="s">
        <v>869</v>
      </c>
      <c r="D436" s="142" t="s">
        <v>867</v>
      </c>
      <c r="E436" s="142">
        <v>15</v>
      </c>
      <c r="F436" s="142">
        <v>0.63</v>
      </c>
      <c r="G436" s="142" t="s">
        <v>200</v>
      </c>
      <c r="H436" s="142">
        <v>1</v>
      </c>
      <c r="I436" s="142"/>
      <c r="J436" s="142" t="s">
        <v>413</v>
      </c>
      <c r="K436" s="142"/>
      <c r="L436" s="108">
        <f>N436*курс!$A$1</f>
        <v>11122.935200000002</v>
      </c>
      <c r="M436" s="108">
        <f>L436*1.18</f>
        <v>13125.063536000001</v>
      </c>
      <c r="N436" s="64">
        <v>182.34320000000002</v>
      </c>
      <c r="O436" s="64">
        <v>215.16559999999998</v>
      </c>
      <c r="P436" s="109">
        <v>3</v>
      </c>
    </row>
    <row r="437" spans="1:16" ht="19.5" customHeight="1">
      <c r="A437" s="152"/>
      <c r="B437" s="17" t="str">
        <f>HYPERLINK("http://rucoecom.danfoss.com/online/index.html?cartCodes="&amp;C437,C437)</f>
        <v>065Z5513</v>
      </c>
      <c r="C437" s="152" t="s">
        <v>870</v>
      </c>
      <c r="D437" s="142" t="s">
        <v>867</v>
      </c>
      <c r="E437" s="142">
        <v>15</v>
      </c>
      <c r="F437" s="142">
        <v>1</v>
      </c>
      <c r="G437" s="142" t="s">
        <v>200</v>
      </c>
      <c r="H437" s="142">
        <v>1</v>
      </c>
      <c r="I437" s="142"/>
      <c r="J437" s="142" t="s">
        <v>413</v>
      </c>
      <c r="K437" s="142"/>
      <c r="L437" s="108">
        <f>N437*курс!$A$1</f>
        <v>11122.935200000002</v>
      </c>
      <c r="M437" s="108">
        <f>L437*1.18</f>
        <v>13125.063536000001</v>
      </c>
      <c r="N437" s="64">
        <v>182.34320000000002</v>
      </c>
      <c r="O437" s="64">
        <v>215.16559999999998</v>
      </c>
      <c r="P437" s="109">
        <v>3</v>
      </c>
    </row>
    <row r="438" spans="1:16" ht="19.5" customHeight="1">
      <c r="A438" s="152"/>
      <c r="B438" s="17" t="str">
        <f>HYPERLINK("http://rucoecom.danfoss.com/online/index.html?cartCodes="&amp;C438,C438)</f>
        <v>065Z5514</v>
      </c>
      <c r="C438" s="152" t="s">
        <v>871</v>
      </c>
      <c r="D438" s="142" t="s">
        <v>867</v>
      </c>
      <c r="E438" s="142">
        <v>15</v>
      </c>
      <c r="F438" s="142">
        <v>1.6</v>
      </c>
      <c r="G438" s="142" t="s">
        <v>200</v>
      </c>
      <c r="H438" s="142">
        <v>1</v>
      </c>
      <c r="I438" s="142"/>
      <c r="J438" s="142" t="s">
        <v>413</v>
      </c>
      <c r="K438" s="142"/>
      <c r="L438" s="108">
        <f>N438*курс!$A$1</f>
        <v>11122.935200000002</v>
      </c>
      <c r="M438" s="108">
        <f>L438*1.18</f>
        <v>13125.063536000001</v>
      </c>
      <c r="N438" s="64">
        <v>182.34320000000002</v>
      </c>
      <c r="O438" s="64">
        <v>215.16559999999998</v>
      </c>
      <c r="P438" s="109">
        <v>3</v>
      </c>
    </row>
    <row r="439" spans="1:16" ht="19.5" customHeight="1">
      <c r="A439" s="152"/>
      <c r="B439" s="17" t="str">
        <f>HYPERLINK("http://rucoecom.danfoss.com/online/index.html?cartCodes="&amp;C439,C439)</f>
        <v>065Z5515</v>
      </c>
      <c r="C439" s="152" t="s">
        <v>872</v>
      </c>
      <c r="D439" s="142" t="s">
        <v>867</v>
      </c>
      <c r="E439" s="142">
        <v>15</v>
      </c>
      <c r="F439" s="142">
        <v>2.5</v>
      </c>
      <c r="G439" s="142" t="s">
        <v>200</v>
      </c>
      <c r="H439" s="142">
        <v>1</v>
      </c>
      <c r="I439" s="142"/>
      <c r="J439" s="142" t="s">
        <v>413</v>
      </c>
      <c r="K439" s="142"/>
      <c r="L439" s="108">
        <f>N439*курс!$A$1</f>
        <v>11122.935200000002</v>
      </c>
      <c r="M439" s="108">
        <f>L439*1.18</f>
        <v>13125.063536000001</v>
      </c>
      <c r="N439" s="64">
        <v>182.34320000000002</v>
      </c>
      <c r="O439" s="64">
        <v>215.16559999999998</v>
      </c>
      <c r="P439" s="109">
        <v>3</v>
      </c>
    </row>
    <row r="440" spans="1:16" ht="19.5" customHeight="1">
      <c r="A440" s="152"/>
      <c r="B440" s="17" t="str">
        <f>HYPERLINK("http://rucoecom.danfoss.com/online/index.html?cartCodes="&amp;C440,C440)</f>
        <v>065Z5520</v>
      </c>
      <c r="C440" s="152" t="s">
        <v>873</v>
      </c>
      <c r="D440" s="142" t="s">
        <v>867</v>
      </c>
      <c r="E440" s="142">
        <v>20</v>
      </c>
      <c r="F440" s="142">
        <v>2.5</v>
      </c>
      <c r="G440" s="142" t="s">
        <v>853</v>
      </c>
      <c r="H440" s="142">
        <v>1</v>
      </c>
      <c r="I440" s="142"/>
      <c r="J440" s="142" t="s">
        <v>413</v>
      </c>
      <c r="K440" s="142"/>
      <c r="L440" s="108">
        <f>N440*курс!$A$1</f>
        <v>11122.935200000002</v>
      </c>
      <c r="M440" s="108">
        <f>L440*1.18</f>
        <v>13125.063536000001</v>
      </c>
      <c r="N440" s="64">
        <v>182.34320000000002</v>
      </c>
      <c r="O440" s="64">
        <v>215.16559999999998</v>
      </c>
      <c r="P440" s="109">
        <v>3</v>
      </c>
    </row>
    <row r="441" spans="1:16" ht="19.5" customHeight="1">
      <c r="A441" s="152"/>
      <c r="B441" s="17" t="str">
        <f>HYPERLINK("http://rucoecom.danfoss.com/online/index.html?cartCodes="&amp;C441,C441)</f>
        <v>065Z5521</v>
      </c>
      <c r="C441" s="152" t="s">
        <v>874</v>
      </c>
      <c r="D441" s="142" t="s">
        <v>867</v>
      </c>
      <c r="E441" s="142">
        <v>20</v>
      </c>
      <c r="F441" s="142">
        <v>4</v>
      </c>
      <c r="G441" s="142" t="s">
        <v>853</v>
      </c>
      <c r="H441" s="142">
        <v>1</v>
      </c>
      <c r="I441" s="142"/>
      <c r="J441" s="142" t="s">
        <v>413</v>
      </c>
      <c r="K441" s="142"/>
      <c r="L441" s="108">
        <f>N441*курс!$A$1</f>
        <v>11122.935200000002</v>
      </c>
      <c r="M441" s="108">
        <f>L441*1.18</f>
        <v>13125.063536000001</v>
      </c>
      <c r="N441" s="64">
        <v>182.34320000000002</v>
      </c>
      <c r="O441" s="64">
        <v>215.16559999999998</v>
      </c>
      <c r="P441" s="109">
        <v>3</v>
      </c>
    </row>
    <row r="442" spans="1:16" ht="44.25" customHeight="1">
      <c r="A442" s="147" t="s">
        <v>875</v>
      </c>
      <c r="B442" s="147"/>
      <c r="C442" s="147"/>
      <c r="D442" s="147"/>
      <c r="E442" s="147"/>
      <c r="F442" s="147"/>
      <c r="G442" s="147"/>
      <c r="H442" s="147"/>
      <c r="I442" s="147"/>
      <c r="L442" s="150"/>
      <c r="M442" s="151"/>
      <c r="N442" s="150"/>
      <c r="O442" s="150"/>
      <c r="P442" s="278"/>
    </row>
    <row r="443" spans="1:16" ht="19.5" customHeight="1">
      <c r="A443" s="152"/>
      <c r="B443" s="17" t="str">
        <f>HYPERLINK("http://rucoecom.danfoss.com/online/index.html?cartCodes="&amp;C443,C443)</f>
        <v>065Z2070</v>
      </c>
      <c r="C443" s="152" t="s">
        <v>876</v>
      </c>
      <c r="D443" s="142" t="s">
        <v>877</v>
      </c>
      <c r="E443" s="142">
        <v>15</v>
      </c>
      <c r="F443" s="142">
        <v>0.25</v>
      </c>
      <c r="G443" s="142" t="s">
        <v>200</v>
      </c>
      <c r="H443" s="142">
        <v>1</v>
      </c>
      <c r="I443" s="142"/>
      <c r="J443" s="142" t="s">
        <v>413</v>
      </c>
      <c r="K443" s="142"/>
      <c r="L443" s="108">
        <f>N443*курс!$A$1</f>
        <v>6109.906400000001</v>
      </c>
      <c r="M443" s="108">
        <f>L443*1.18</f>
        <v>7209.689552000001</v>
      </c>
      <c r="N443" s="64">
        <v>100.1624</v>
      </c>
      <c r="O443" s="64">
        <v>118.19600000000001</v>
      </c>
      <c r="P443" s="109">
        <v>3</v>
      </c>
    </row>
    <row r="444" spans="1:16" ht="19.5" customHeight="1">
      <c r="A444" s="152"/>
      <c r="B444" s="17" t="str">
        <f>HYPERLINK("http://rucoecom.danfoss.com/online/index.html?cartCodes="&amp;C444,C444)</f>
        <v>065Z2071</v>
      </c>
      <c r="C444" s="152" t="s">
        <v>878</v>
      </c>
      <c r="D444" s="142" t="s">
        <v>877</v>
      </c>
      <c r="E444" s="142">
        <v>15</v>
      </c>
      <c r="F444" s="142">
        <v>0.4</v>
      </c>
      <c r="G444" s="142" t="s">
        <v>200</v>
      </c>
      <c r="H444" s="142">
        <v>1</v>
      </c>
      <c r="I444" s="142"/>
      <c r="J444" s="142" t="s">
        <v>413</v>
      </c>
      <c r="K444" s="142"/>
      <c r="L444" s="108">
        <f>N444*курс!$A$1</f>
        <v>8728.7096</v>
      </c>
      <c r="M444" s="108">
        <f>L444*1.18</f>
        <v>10299.877328</v>
      </c>
      <c r="N444" s="64">
        <v>143.0936</v>
      </c>
      <c r="O444" s="64">
        <v>168.85440000000003</v>
      </c>
      <c r="P444" s="109">
        <v>3</v>
      </c>
    </row>
    <row r="445" spans="1:16" ht="19.5" customHeight="1">
      <c r="A445" s="152"/>
      <c r="B445" s="17" t="str">
        <f>HYPERLINK("http://rucoecom.danfoss.com/online/index.html?cartCodes="&amp;C445,C445)</f>
        <v>065Z2072</v>
      </c>
      <c r="C445" s="152" t="s">
        <v>879</v>
      </c>
      <c r="D445" s="142" t="s">
        <v>877</v>
      </c>
      <c r="E445" s="142">
        <v>15</v>
      </c>
      <c r="F445" s="142">
        <v>0.63</v>
      </c>
      <c r="G445" s="142" t="s">
        <v>200</v>
      </c>
      <c r="H445" s="142">
        <v>1</v>
      </c>
      <c r="I445" s="142"/>
      <c r="J445" s="142" t="s">
        <v>413</v>
      </c>
      <c r="K445" s="142"/>
      <c r="L445" s="108">
        <f>N445*курс!$A$1</f>
        <v>8728.7096</v>
      </c>
      <c r="M445" s="108">
        <f>L445*1.18</f>
        <v>10299.877328</v>
      </c>
      <c r="N445" s="64">
        <v>143.0936</v>
      </c>
      <c r="O445" s="64">
        <v>168.85440000000003</v>
      </c>
      <c r="P445" s="109">
        <v>3</v>
      </c>
    </row>
    <row r="446" spans="1:16" ht="19.5" customHeight="1">
      <c r="A446" s="152"/>
      <c r="B446" s="17" t="str">
        <f>HYPERLINK("http://rucoecom.danfoss.com/online/index.html?cartCodes="&amp;C446,C446)</f>
        <v>065Z2073</v>
      </c>
      <c r="C446" s="152" t="s">
        <v>880</v>
      </c>
      <c r="D446" s="142" t="s">
        <v>877</v>
      </c>
      <c r="E446" s="142">
        <v>15</v>
      </c>
      <c r="F446" s="142">
        <v>1</v>
      </c>
      <c r="G446" s="142" t="s">
        <v>200</v>
      </c>
      <c r="H446" s="142">
        <v>1</v>
      </c>
      <c r="I446" s="142"/>
      <c r="J446" s="142" t="s">
        <v>413</v>
      </c>
      <c r="K446" s="142"/>
      <c r="L446" s="108">
        <f>N446*курс!$A$1</f>
        <v>8728.7096</v>
      </c>
      <c r="M446" s="108">
        <f>L446*1.18</f>
        <v>10299.877328</v>
      </c>
      <c r="N446" s="64">
        <v>143.0936</v>
      </c>
      <c r="O446" s="64">
        <v>168.85440000000003</v>
      </c>
      <c r="P446" s="109">
        <v>3</v>
      </c>
    </row>
    <row r="447" spans="1:16" ht="19.5" customHeight="1">
      <c r="A447" s="152"/>
      <c r="B447" s="17" t="str">
        <f>HYPERLINK("http://rucoecom.danfoss.com/online/index.html?cartCodes="&amp;C447,C447)</f>
        <v>065Z2074</v>
      </c>
      <c r="C447" s="152" t="s">
        <v>881</v>
      </c>
      <c r="D447" s="142" t="s">
        <v>877</v>
      </c>
      <c r="E447" s="142">
        <v>15</v>
      </c>
      <c r="F447" s="142">
        <v>1.6</v>
      </c>
      <c r="G447" s="142" t="s">
        <v>200</v>
      </c>
      <c r="H447" s="142">
        <v>1</v>
      </c>
      <c r="I447" s="142"/>
      <c r="J447" s="142" t="s">
        <v>413</v>
      </c>
      <c r="K447" s="142"/>
      <c r="L447" s="108">
        <f>N447*курс!$A$1</f>
        <v>8728.7096</v>
      </c>
      <c r="M447" s="108">
        <f>L447*1.18</f>
        <v>10299.877328</v>
      </c>
      <c r="N447" s="64">
        <v>143.0936</v>
      </c>
      <c r="O447" s="64">
        <v>168.85440000000003</v>
      </c>
      <c r="P447" s="109">
        <v>3</v>
      </c>
    </row>
    <row r="448" spans="1:16" ht="19.5" customHeight="1">
      <c r="A448" s="152"/>
      <c r="B448" s="17" t="str">
        <f>HYPERLINK("http://rucoecom.danfoss.com/online/index.html?cartCodes="&amp;C448,C448)</f>
        <v>065Z2075</v>
      </c>
      <c r="C448" s="152" t="s">
        <v>882</v>
      </c>
      <c r="D448" s="142" t="s">
        <v>877</v>
      </c>
      <c r="E448" s="142">
        <v>20</v>
      </c>
      <c r="F448" s="142">
        <v>2.5</v>
      </c>
      <c r="G448" s="142" t="s">
        <v>853</v>
      </c>
      <c r="H448" s="142">
        <v>1</v>
      </c>
      <c r="I448" s="142"/>
      <c r="J448" s="142" t="s">
        <v>413</v>
      </c>
      <c r="K448" s="142"/>
      <c r="L448" s="108">
        <f>N448*курс!$A$1</f>
        <v>9504.5808</v>
      </c>
      <c r="M448" s="108">
        <f>L448*1.18</f>
        <v>11215.405343999999</v>
      </c>
      <c r="N448" s="64">
        <v>155.8128</v>
      </c>
      <c r="O448" s="64">
        <v>183.8616</v>
      </c>
      <c r="P448" s="109">
        <v>3</v>
      </c>
    </row>
    <row r="449" spans="1:16" ht="19.5" customHeight="1">
      <c r="A449" s="152"/>
      <c r="B449" s="17" t="str">
        <f>HYPERLINK("http://rucoecom.danfoss.com/online/index.html?cartCodes="&amp;C449,C449)</f>
        <v>065Z2076</v>
      </c>
      <c r="C449" s="152" t="s">
        <v>883</v>
      </c>
      <c r="D449" s="142" t="s">
        <v>877</v>
      </c>
      <c r="E449" s="142">
        <v>20</v>
      </c>
      <c r="F449" s="142">
        <v>3.5</v>
      </c>
      <c r="G449" s="142" t="s">
        <v>853</v>
      </c>
      <c r="H449" s="142">
        <v>1</v>
      </c>
      <c r="I449" s="142"/>
      <c r="J449" s="142" t="s">
        <v>413</v>
      </c>
      <c r="K449" s="142"/>
      <c r="L449" s="108">
        <f>N449*курс!$A$1</f>
        <v>9504.5808</v>
      </c>
      <c r="M449" s="108">
        <f>L449*1.18</f>
        <v>11215.405343999999</v>
      </c>
      <c r="N449" s="64">
        <v>155.8128</v>
      </c>
      <c r="O449" s="64">
        <v>183.8616</v>
      </c>
      <c r="P449" s="109">
        <v>3</v>
      </c>
    </row>
    <row r="450" spans="1:16" ht="38.25" customHeight="1">
      <c r="A450" s="147" t="s">
        <v>884</v>
      </c>
      <c r="B450" s="147"/>
      <c r="C450" s="147"/>
      <c r="D450" s="147"/>
      <c r="E450" s="147"/>
      <c r="F450" s="147"/>
      <c r="G450" s="147"/>
      <c r="H450" s="147"/>
      <c r="I450" s="147"/>
      <c r="L450" s="150"/>
      <c r="M450" s="151"/>
      <c r="N450" s="150"/>
      <c r="O450" s="150"/>
      <c r="P450" s="278"/>
    </row>
    <row r="451" spans="1:16" ht="19.5" customHeight="1">
      <c r="A451" s="152"/>
      <c r="B451" s="17" t="str">
        <f>HYPERLINK("http://rucoecom.danfoss.com/online/index.html?cartCodes="&amp;C451,C451)</f>
        <v>065Z2080</v>
      </c>
      <c r="C451" s="152" t="s">
        <v>885</v>
      </c>
      <c r="D451" s="142" t="s">
        <v>886</v>
      </c>
      <c r="E451" s="142">
        <v>15</v>
      </c>
      <c r="F451" s="142">
        <v>0.25</v>
      </c>
      <c r="G451" s="142" t="s">
        <v>200</v>
      </c>
      <c r="H451" s="142">
        <v>1</v>
      </c>
      <c r="I451" s="142"/>
      <c r="J451" s="142" t="s">
        <v>413</v>
      </c>
      <c r="K451" s="142"/>
      <c r="L451" s="108">
        <f>N451*курс!$A$1</f>
        <v>10034.304799999998</v>
      </c>
      <c r="M451" s="108">
        <f>L451*1.18</f>
        <v>11840.479663999997</v>
      </c>
      <c r="N451" s="64">
        <v>164.49679999999998</v>
      </c>
      <c r="O451" s="64">
        <v>194.10559999999998</v>
      </c>
      <c r="P451" s="109">
        <v>3</v>
      </c>
    </row>
    <row r="452" spans="1:16" ht="19.5" customHeight="1">
      <c r="A452" s="152"/>
      <c r="B452" s="17" t="str">
        <f>HYPERLINK("http://rucoecom.danfoss.com/online/index.html?cartCodes="&amp;C452,C452)</f>
        <v>065Z2081</v>
      </c>
      <c r="C452" s="152" t="s">
        <v>887</v>
      </c>
      <c r="D452" s="142" t="s">
        <v>886</v>
      </c>
      <c r="E452" s="142">
        <v>15</v>
      </c>
      <c r="F452" s="142">
        <v>0.4</v>
      </c>
      <c r="G452" s="142" t="s">
        <v>200</v>
      </c>
      <c r="H452" s="142">
        <v>1</v>
      </c>
      <c r="I452" s="142"/>
      <c r="J452" s="142" t="s">
        <v>413</v>
      </c>
      <c r="K452" s="142"/>
      <c r="L452" s="108">
        <f>N452*курс!$A$1</f>
        <v>10034.304799999998</v>
      </c>
      <c r="M452" s="108">
        <f>L452*1.18</f>
        <v>11840.479663999997</v>
      </c>
      <c r="N452" s="64">
        <v>164.49679999999998</v>
      </c>
      <c r="O452" s="64">
        <v>194.10559999999998</v>
      </c>
      <c r="P452" s="109">
        <v>3</v>
      </c>
    </row>
    <row r="453" spans="1:16" ht="19.5" customHeight="1">
      <c r="A453" s="152"/>
      <c r="B453" s="17" t="str">
        <f>HYPERLINK("http://rucoecom.danfoss.com/online/index.html?cartCodes="&amp;C453,C453)</f>
        <v>065Z2082</v>
      </c>
      <c r="C453" s="152" t="s">
        <v>888</v>
      </c>
      <c r="D453" s="142" t="s">
        <v>886</v>
      </c>
      <c r="E453" s="142">
        <v>15</v>
      </c>
      <c r="F453" s="142">
        <v>0.63</v>
      </c>
      <c r="G453" s="142" t="s">
        <v>200</v>
      </c>
      <c r="H453" s="142">
        <v>1</v>
      </c>
      <c r="I453" s="142"/>
      <c r="J453" s="142" t="s">
        <v>413</v>
      </c>
      <c r="K453" s="142"/>
      <c r="L453" s="108">
        <f>N453*курс!$A$1</f>
        <v>10034.304799999998</v>
      </c>
      <c r="M453" s="108">
        <f>L453*1.18</f>
        <v>11840.479663999997</v>
      </c>
      <c r="N453" s="64">
        <v>164.49679999999998</v>
      </c>
      <c r="O453" s="64">
        <v>194.10559999999998</v>
      </c>
      <c r="P453" s="109">
        <v>3</v>
      </c>
    </row>
    <row r="454" spans="1:16" ht="19.5" customHeight="1">
      <c r="A454" s="152"/>
      <c r="B454" s="17" t="str">
        <f>HYPERLINK("http://rucoecom.danfoss.com/online/index.html?cartCodes="&amp;C454,C454)</f>
        <v>065Z2083</v>
      </c>
      <c r="C454" s="152" t="s">
        <v>889</v>
      </c>
      <c r="D454" s="142" t="s">
        <v>886</v>
      </c>
      <c r="E454" s="142">
        <v>15</v>
      </c>
      <c r="F454" s="142">
        <v>1</v>
      </c>
      <c r="G454" s="142" t="s">
        <v>200</v>
      </c>
      <c r="H454" s="142">
        <v>1</v>
      </c>
      <c r="I454" s="142"/>
      <c r="J454" s="142" t="s">
        <v>413</v>
      </c>
      <c r="K454" s="142"/>
      <c r="L454" s="108">
        <f>N454*курс!$A$1</f>
        <v>10034.304799999998</v>
      </c>
      <c r="M454" s="108">
        <f>L454*1.18</f>
        <v>11840.479663999997</v>
      </c>
      <c r="N454" s="64">
        <v>164.49679999999998</v>
      </c>
      <c r="O454" s="64">
        <v>194.10559999999998</v>
      </c>
      <c r="P454" s="109">
        <v>3</v>
      </c>
    </row>
    <row r="455" spans="1:16" ht="19.5" customHeight="1">
      <c r="A455" s="152"/>
      <c r="B455" s="17" t="str">
        <f>HYPERLINK("http://rucoecom.danfoss.com/online/index.html?cartCodes="&amp;C455,C455)</f>
        <v>065Z2084</v>
      </c>
      <c r="C455" s="152" t="s">
        <v>890</v>
      </c>
      <c r="D455" s="142" t="s">
        <v>886</v>
      </c>
      <c r="E455" s="142">
        <v>15</v>
      </c>
      <c r="F455" s="142">
        <v>1.6</v>
      </c>
      <c r="G455" s="142" t="s">
        <v>200</v>
      </c>
      <c r="H455" s="142">
        <v>1</v>
      </c>
      <c r="I455" s="142"/>
      <c r="J455" s="142" t="s">
        <v>413</v>
      </c>
      <c r="K455" s="142"/>
      <c r="L455" s="108">
        <f>N455*курс!$A$1</f>
        <v>10034.304799999998</v>
      </c>
      <c r="M455" s="108">
        <f>L455*1.18</f>
        <v>11840.479663999997</v>
      </c>
      <c r="N455" s="64">
        <v>164.49679999999998</v>
      </c>
      <c r="O455" s="64">
        <v>194.10559999999998</v>
      </c>
      <c r="P455" s="109">
        <v>3</v>
      </c>
    </row>
    <row r="456" spans="1:16" ht="19.5" customHeight="1">
      <c r="A456" s="152"/>
      <c r="B456" s="17" t="str">
        <f>HYPERLINK("http://rucoecom.danfoss.com/online/index.html?cartCodes="&amp;C456,C456)</f>
        <v>065Z2085</v>
      </c>
      <c r="C456" s="152" t="s">
        <v>891</v>
      </c>
      <c r="D456" s="142" t="s">
        <v>886</v>
      </c>
      <c r="E456" s="142">
        <v>20</v>
      </c>
      <c r="F456" s="142">
        <v>2.5</v>
      </c>
      <c r="G456" s="142" t="s">
        <v>853</v>
      </c>
      <c r="H456" s="142">
        <v>1</v>
      </c>
      <c r="I456" s="142"/>
      <c r="J456" s="142" t="s">
        <v>413</v>
      </c>
      <c r="K456" s="142"/>
      <c r="L456" s="108">
        <f>N456*курс!$A$1</f>
        <v>10034.304799999998</v>
      </c>
      <c r="M456" s="108">
        <f>L456*1.18</f>
        <v>11840.479663999997</v>
      </c>
      <c r="N456" s="64">
        <v>164.49679999999998</v>
      </c>
      <c r="O456" s="64">
        <v>194.10559999999998</v>
      </c>
      <c r="P456" s="109">
        <v>3</v>
      </c>
    </row>
    <row r="457" spans="1:16" ht="19.5" customHeight="1">
      <c r="A457" s="152"/>
      <c r="B457" s="17" t="str">
        <f>HYPERLINK("http://rucoecom.danfoss.com/online/index.html?cartCodes="&amp;C457,C457)</f>
        <v>065Z2086</v>
      </c>
      <c r="C457" s="152" t="s">
        <v>892</v>
      </c>
      <c r="D457" s="142" t="s">
        <v>886</v>
      </c>
      <c r="E457" s="142">
        <v>20</v>
      </c>
      <c r="F457" s="142">
        <v>3.5</v>
      </c>
      <c r="G457" s="142" t="s">
        <v>853</v>
      </c>
      <c r="H457" s="142">
        <v>1</v>
      </c>
      <c r="I457" s="142"/>
      <c r="J457" s="142" t="s">
        <v>413</v>
      </c>
      <c r="K457" s="142"/>
      <c r="L457" s="108">
        <f>N457*курс!$A$1</f>
        <v>10034.304799999998</v>
      </c>
      <c r="M457" s="108">
        <f>L457*1.18</f>
        <v>11840.479663999997</v>
      </c>
      <c r="N457" s="64">
        <v>164.49679999999998</v>
      </c>
      <c r="O457" s="64">
        <v>194.10559999999998</v>
      </c>
      <c r="P457" s="109">
        <v>3</v>
      </c>
    </row>
    <row r="458" spans="1:16" ht="37.5" customHeight="1">
      <c r="A458" s="147" t="s">
        <v>893</v>
      </c>
      <c r="B458" s="147"/>
      <c r="C458" s="147"/>
      <c r="D458" s="147"/>
      <c r="E458" s="147"/>
      <c r="F458" s="147"/>
      <c r="G458" s="147"/>
      <c r="H458" s="147"/>
      <c r="I458" s="147"/>
      <c r="L458" s="150"/>
      <c r="M458" s="151"/>
      <c r="N458" s="150"/>
      <c r="O458" s="150"/>
      <c r="P458" s="278"/>
    </row>
    <row r="459" spans="1:16" ht="19.5" customHeight="1">
      <c r="A459" s="152"/>
      <c r="B459" s="17">
        <f>HYPERLINK("http://rucoecom.danfoss.com/online/index.html?cartCodes="&amp;C459,C459)</f>
        <v>0</v>
      </c>
      <c r="C459" s="152" t="s">
        <v>894</v>
      </c>
      <c r="D459" s="142" t="s">
        <v>895</v>
      </c>
      <c r="E459" s="142">
        <v>15</v>
      </c>
      <c r="F459" s="142">
        <v>0.25</v>
      </c>
      <c r="G459" s="142" t="s">
        <v>200</v>
      </c>
      <c r="H459" s="142">
        <v>1</v>
      </c>
      <c r="I459" s="142"/>
      <c r="J459" s="142" t="s">
        <v>413</v>
      </c>
      <c r="K459" s="142"/>
      <c r="L459" s="108">
        <f>N459*курс!$A$1</f>
        <v>10592.576799999999</v>
      </c>
      <c r="M459" s="108">
        <f>L459*1.18</f>
        <v>12499.240623999998</v>
      </c>
      <c r="N459" s="64">
        <v>173.6488</v>
      </c>
      <c r="O459" s="64">
        <v>204.9008</v>
      </c>
      <c r="P459" s="109">
        <v>3</v>
      </c>
    </row>
    <row r="460" spans="1:16" ht="19.5" customHeight="1">
      <c r="A460" s="152"/>
      <c r="B460" s="17">
        <f>HYPERLINK("http://rucoecom.danfoss.com/online/index.html?cartCodes="&amp;C460,C460)</f>
        <v>0</v>
      </c>
      <c r="C460" s="152" t="s">
        <v>896</v>
      </c>
      <c r="D460" s="142" t="s">
        <v>895</v>
      </c>
      <c r="E460" s="142">
        <v>15</v>
      </c>
      <c r="F460" s="142">
        <v>0.4</v>
      </c>
      <c r="G460" s="142" t="s">
        <v>200</v>
      </c>
      <c r="H460" s="142">
        <v>1</v>
      </c>
      <c r="I460" s="142"/>
      <c r="J460" s="142" t="s">
        <v>413</v>
      </c>
      <c r="K460" s="142"/>
      <c r="L460" s="108">
        <f>N460*курс!$A$1</f>
        <v>10592.576799999999</v>
      </c>
      <c r="M460" s="108">
        <f>L460*1.18</f>
        <v>12499.240623999998</v>
      </c>
      <c r="N460" s="64">
        <v>173.6488</v>
      </c>
      <c r="O460" s="64">
        <v>204.9008</v>
      </c>
      <c r="P460" s="109">
        <v>3</v>
      </c>
    </row>
    <row r="461" spans="1:16" ht="19.5" customHeight="1">
      <c r="A461" s="152"/>
      <c r="B461" s="17">
        <f>HYPERLINK("http://rucoecom.danfoss.com/online/index.html?cartCodes="&amp;C461,C461)</f>
        <v>0</v>
      </c>
      <c r="C461" s="152" t="s">
        <v>897</v>
      </c>
      <c r="D461" s="142" t="s">
        <v>895</v>
      </c>
      <c r="E461" s="142">
        <v>15</v>
      </c>
      <c r="F461" s="142">
        <v>0.63</v>
      </c>
      <c r="G461" s="142" t="s">
        <v>200</v>
      </c>
      <c r="H461" s="142">
        <v>1</v>
      </c>
      <c r="I461" s="142"/>
      <c r="J461" s="142" t="s">
        <v>413</v>
      </c>
      <c r="K461" s="142"/>
      <c r="L461" s="108">
        <f>N461*курс!$A$1</f>
        <v>10592.576799999999</v>
      </c>
      <c r="M461" s="108">
        <f>L461*1.18</f>
        <v>12499.240623999998</v>
      </c>
      <c r="N461" s="64">
        <v>173.6488</v>
      </c>
      <c r="O461" s="64">
        <v>204.9008</v>
      </c>
      <c r="P461" s="109">
        <v>3</v>
      </c>
    </row>
    <row r="462" spans="1:16" ht="19.5" customHeight="1">
      <c r="A462" s="152"/>
      <c r="B462" s="17">
        <f>HYPERLINK("http://rucoecom.danfoss.com/online/index.html?cartCodes="&amp;C462,C462)</f>
        <v>0</v>
      </c>
      <c r="C462" s="152" t="s">
        <v>898</v>
      </c>
      <c r="D462" s="142" t="s">
        <v>895</v>
      </c>
      <c r="E462" s="142">
        <v>15</v>
      </c>
      <c r="F462" s="142">
        <v>1</v>
      </c>
      <c r="G462" s="142" t="s">
        <v>200</v>
      </c>
      <c r="H462" s="142">
        <v>1</v>
      </c>
      <c r="I462" s="142"/>
      <c r="J462" s="142" t="s">
        <v>413</v>
      </c>
      <c r="K462" s="142"/>
      <c r="L462" s="108">
        <f>N462*курс!$A$1</f>
        <v>10592.576799999999</v>
      </c>
      <c r="M462" s="108">
        <f>L462*1.18</f>
        <v>12499.240623999998</v>
      </c>
      <c r="N462" s="64">
        <v>173.6488</v>
      </c>
      <c r="O462" s="64">
        <v>204.9008</v>
      </c>
      <c r="P462" s="109">
        <v>3</v>
      </c>
    </row>
    <row r="463" spans="1:16" ht="19.5" customHeight="1">
      <c r="A463" s="152"/>
      <c r="B463" s="17">
        <f>HYPERLINK("http://rucoecom.danfoss.com/online/index.html?cartCodes="&amp;C463,C463)</f>
        <v>0</v>
      </c>
      <c r="C463" s="152" t="s">
        <v>899</v>
      </c>
      <c r="D463" s="142" t="s">
        <v>895</v>
      </c>
      <c r="E463" s="142">
        <v>15</v>
      </c>
      <c r="F463" s="142">
        <v>1.6</v>
      </c>
      <c r="G463" s="142" t="s">
        <v>200</v>
      </c>
      <c r="H463" s="142">
        <v>1</v>
      </c>
      <c r="I463" s="142"/>
      <c r="J463" s="142" t="s">
        <v>413</v>
      </c>
      <c r="K463" s="142"/>
      <c r="L463" s="108">
        <f>N463*курс!$A$1</f>
        <v>10592.576799999999</v>
      </c>
      <c r="M463" s="108">
        <f>L463*1.18</f>
        <v>12499.240623999998</v>
      </c>
      <c r="N463" s="64">
        <v>173.6488</v>
      </c>
      <c r="O463" s="64">
        <v>204.9008</v>
      </c>
      <c r="P463" s="109">
        <v>3</v>
      </c>
    </row>
    <row r="464" spans="1:16" ht="19.5" customHeight="1">
      <c r="A464" s="152"/>
      <c r="B464" s="17">
        <f>HYPERLINK("http://rucoecom.danfoss.com/online/index.html?cartCodes="&amp;C464,C464)</f>
        <v>0</v>
      </c>
      <c r="C464" s="152" t="s">
        <v>900</v>
      </c>
      <c r="D464" s="142" t="s">
        <v>895</v>
      </c>
      <c r="E464" s="142">
        <v>20</v>
      </c>
      <c r="F464" s="142">
        <v>2.5</v>
      </c>
      <c r="G464" s="142" t="s">
        <v>853</v>
      </c>
      <c r="H464" s="142">
        <v>1</v>
      </c>
      <c r="I464" s="142"/>
      <c r="J464" s="142" t="s">
        <v>413</v>
      </c>
      <c r="K464" s="142"/>
      <c r="L464" s="108">
        <f>N464*курс!$A$1</f>
        <v>10592.576799999999</v>
      </c>
      <c r="M464" s="108">
        <f>L464*1.18</f>
        <v>12499.240623999998</v>
      </c>
      <c r="N464" s="64">
        <v>173.6488</v>
      </c>
      <c r="O464" s="64">
        <v>204.9008</v>
      </c>
      <c r="P464" s="109">
        <v>3</v>
      </c>
    </row>
    <row r="465" spans="1:16" ht="19.5" customHeight="1">
      <c r="A465" s="152"/>
      <c r="B465" s="17">
        <f>HYPERLINK("http://rucoecom.danfoss.com/online/index.html?cartCodes="&amp;C465,C465)</f>
        <v>0</v>
      </c>
      <c r="C465" s="152" t="s">
        <v>901</v>
      </c>
      <c r="D465" s="142" t="s">
        <v>895</v>
      </c>
      <c r="E465" s="142">
        <v>20</v>
      </c>
      <c r="F465" s="142">
        <v>3.5</v>
      </c>
      <c r="G465" s="142" t="s">
        <v>853</v>
      </c>
      <c r="H465" s="142">
        <v>1</v>
      </c>
      <c r="I465" s="142"/>
      <c r="J465" s="142" t="s">
        <v>413</v>
      </c>
      <c r="K465" s="142"/>
      <c r="L465" s="108">
        <f>N465*курс!$A$1</f>
        <v>10592.576799999999</v>
      </c>
      <c r="M465" s="108">
        <f>L465*1.18</f>
        <v>12499.240623999998</v>
      </c>
      <c r="N465" s="64">
        <v>173.6488</v>
      </c>
      <c r="O465" s="64">
        <v>204.9008</v>
      </c>
      <c r="P465" s="109">
        <v>3</v>
      </c>
    </row>
    <row r="466" spans="1:16" ht="20.25" customHeight="1">
      <c r="A466" s="147" t="s">
        <v>902</v>
      </c>
      <c r="B466" s="147"/>
      <c r="C466" s="147"/>
      <c r="D466" s="147"/>
      <c r="E466" s="147"/>
      <c r="F466" s="147"/>
      <c r="G466" s="147"/>
      <c r="H466" s="147"/>
      <c r="I466" s="147"/>
      <c r="L466" s="150"/>
      <c r="M466" s="151"/>
      <c r="N466" s="150"/>
      <c r="O466" s="150"/>
      <c r="P466" s="278"/>
    </row>
    <row r="467" spans="1:16" ht="19.5" customHeight="1">
      <c r="A467" s="152"/>
      <c r="B467" s="17" t="str">
        <f>HYPERLINK("http://rucoecom.danfoss.com/online/index.html?cartCodes="&amp;C467,C467)</f>
        <v>065Z7015</v>
      </c>
      <c r="C467" s="106" t="s">
        <v>903</v>
      </c>
      <c r="D467" s="105" t="s">
        <v>37</v>
      </c>
      <c r="E467" s="105">
        <v>15</v>
      </c>
      <c r="F467" s="279" t="s">
        <v>394</v>
      </c>
      <c r="G467" s="279"/>
      <c r="H467" s="105">
        <v>1</v>
      </c>
      <c r="I467" s="105"/>
      <c r="J467" s="142" t="s">
        <v>413</v>
      </c>
      <c r="K467" s="142"/>
      <c r="L467" s="108">
        <f>N467*курс!$A$1</f>
        <v>1311.9392</v>
      </c>
      <c r="M467" s="108">
        <f>L467*1.18</f>
        <v>1548.088256</v>
      </c>
      <c r="N467" s="64">
        <v>21.5072</v>
      </c>
      <c r="O467" s="64">
        <v>25.375999999999998</v>
      </c>
      <c r="P467" s="109">
        <v>3</v>
      </c>
    </row>
    <row r="468" spans="1:16" ht="19.5" customHeight="1">
      <c r="A468" s="152"/>
      <c r="B468" s="17" t="str">
        <f>HYPERLINK("http://rucoecom.danfoss.com/online/index.html?cartCodes="&amp;C468,C468)</f>
        <v>003H6902</v>
      </c>
      <c r="C468" s="106" t="s">
        <v>393</v>
      </c>
      <c r="D468" s="105" t="s">
        <v>37</v>
      </c>
      <c r="E468" s="105">
        <v>20</v>
      </c>
      <c r="F468" s="279"/>
      <c r="G468" s="279"/>
      <c r="H468" s="105">
        <v>1</v>
      </c>
      <c r="I468" s="105"/>
      <c r="J468" s="105" t="s">
        <v>396</v>
      </c>
      <c r="K468" s="105"/>
      <c r="L468" s="108">
        <f>N468*курс!$A$1</f>
        <v>1140.6512</v>
      </c>
      <c r="M468" s="108">
        <f>L468*1.18</f>
        <v>1345.968416</v>
      </c>
      <c r="N468" s="64">
        <v>18.6992</v>
      </c>
      <c r="O468" s="64">
        <v>22.0688</v>
      </c>
      <c r="P468" s="109">
        <v>3</v>
      </c>
    </row>
    <row r="469" spans="1:16" ht="19.5" customHeight="1">
      <c r="A469" s="152"/>
      <c r="B469" s="17" t="str">
        <f>HYPERLINK("http://rucoecom.danfoss.com/online/index.html?cartCodes="&amp;C469,C469)</f>
        <v>065Z7016</v>
      </c>
      <c r="C469" s="106" t="s">
        <v>904</v>
      </c>
      <c r="D469" s="105" t="s">
        <v>37</v>
      </c>
      <c r="E469" s="105">
        <v>15</v>
      </c>
      <c r="F469" s="279" t="s">
        <v>403</v>
      </c>
      <c r="G469" s="279"/>
      <c r="H469" s="105">
        <v>1</v>
      </c>
      <c r="I469" s="105"/>
      <c r="J469" s="142" t="s">
        <v>413</v>
      </c>
      <c r="K469" s="142"/>
      <c r="L469" s="108">
        <f>N469*курс!$A$1</f>
        <v>1669.1064000000001</v>
      </c>
      <c r="M469" s="108">
        <f>L469*1.18</f>
        <v>1969.545552</v>
      </c>
      <c r="N469" s="64">
        <v>27.3624</v>
      </c>
      <c r="O469" s="64">
        <v>32.292</v>
      </c>
      <c r="P469" s="109">
        <v>3</v>
      </c>
    </row>
    <row r="470" spans="1:16" ht="19.5" customHeight="1">
      <c r="A470" s="152"/>
      <c r="B470" s="17" t="str">
        <f>HYPERLINK("http://rucoecom.danfoss.com/online/index.html?cartCodes="&amp;C470,C470)</f>
        <v>065Z7017</v>
      </c>
      <c r="C470" s="106" t="s">
        <v>905</v>
      </c>
      <c r="D470" s="105" t="s">
        <v>37</v>
      </c>
      <c r="E470" s="105">
        <v>20</v>
      </c>
      <c r="F470" s="279"/>
      <c r="G470" s="279"/>
      <c r="H470" s="105">
        <v>1</v>
      </c>
      <c r="I470" s="105"/>
      <c r="J470" s="142" t="s">
        <v>413</v>
      </c>
      <c r="K470" s="142"/>
      <c r="L470" s="108">
        <f>N470*курс!$A$1</f>
        <v>4237.1576000000005</v>
      </c>
      <c r="M470" s="108">
        <f>L470*1.18</f>
        <v>4999.8459680000005</v>
      </c>
      <c r="N470" s="64">
        <v>69.4616</v>
      </c>
      <c r="O470" s="64">
        <v>81.9624</v>
      </c>
      <c r="P470" s="109">
        <v>3</v>
      </c>
    </row>
    <row r="471" spans="1:15" ht="12.75">
      <c r="A471" s="96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</row>
    <row r="472" spans="1:15" ht="12.75">
      <c r="A472" s="96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</row>
    <row r="473" spans="1:16" ht="18.75" customHeight="1">
      <c r="A473" s="98" t="s">
        <v>4</v>
      </c>
      <c r="B473" s="98" t="s">
        <v>5</v>
      </c>
      <c r="C473" s="98" t="s">
        <v>5</v>
      </c>
      <c r="D473" s="98" t="s">
        <v>6</v>
      </c>
      <c r="E473" s="98" t="s">
        <v>608</v>
      </c>
      <c r="F473" s="98" t="s">
        <v>610</v>
      </c>
      <c r="G473" s="98" t="s">
        <v>709</v>
      </c>
      <c r="H473" s="98" t="s">
        <v>8</v>
      </c>
      <c r="I473" s="98"/>
      <c r="J473" s="98" t="s">
        <v>9</v>
      </c>
      <c r="K473" s="98"/>
      <c r="L473" s="98" t="s">
        <v>10</v>
      </c>
      <c r="M473" s="98"/>
      <c r="N473" s="98" t="s">
        <v>11</v>
      </c>
      <c r="O473" s="98"/>
      <c r="P473" s="280"/>
    </row>
    <row r="474" spans="1:16" ht="31.5" customHeight="1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 t="s">
        <v>12</v>
      </c>
      <c r="M474" s="98" t="s">
        <v>13</v>
      </c>
      <c r="N474" s="98" t="s">
        <v>12</v>
      </c>
      <c r="O474" s="98" t="s">
        <v>13</v>
      </c>
      <c r="P474" s="163"/>
    </row>
    <row r="475" spans="1:16" ht="14.25" customHeight="1">
      <c r="A475" s="183" t="s">
        <v>906</v>
      </c>
      <c r="B475" s="184"/>
      <c r="C475" s="184"/>
      <c r="D475" s="184"/>
      <c r="E475" s="184"/>
      <c r="F475" s="184"/>
      <c r="G475" s="184"/>
      <c r="H475" s="185"/>
      <c r="J475" s="185"/>
      <c r="L475" s="184"/>
      <c r="M475" s="281"/>
      <c r="N475" s="150"/>
      <c r="O475" s="150"/>
      <c r="P475" s="147"/>
    </row>
    <row r="476" spans="1:16" ht="12.75">
      <c r="A476" s="106"/>
      <c r="B476" s="17">
        <f>HYPERLINK("http://rucoecom.danfoss.com/online/index.html?cartCodes="&amp;C476,C476)</f>
        <v>0</v>
      </c>
      <c r="C476" s="106" t="s">
        <v>907</v>
      </c>
      <c r="D476" s="105" t="s">
        <v>908</v>
      </c>
      <c r="E476" s="105">
        <v>24</v>
      </c>
      <c r="F476" s="105">
        <v>24</v>
      </c>
      <c r="G476" s="105">
        <v>200</v>
      </c>
      <c r="H476" s="105">
        <v>1</v>
      </c>
      <c r="I476" s="105"/>
      <c r="J476" s="105" t="s">
        <v>633</v>
      </c>
      <c r="K476" s="105"/>
      <c r="L476" s="49"/>
      <c r="M476" s="49"/>
      <c r="N476" s="49"/>
      <c r="O476" s="49"/>
      <c r="P476" s="282"/>
    </row>
    <row r="477" spans="1:16" ht="12.75">
      <c r="A477" s="106"/>
      <c r="B477" s="17">
        <f>HYPERLINK("http://rucoecom.danfoss.com/online/index.html?cartCodes="&amp;C477,C477)</f>
        <v>0</v>
      </c>
      <c r="C477" s="106" t="s">
        <v>909</v>
      </c>
      <c r="D477" s="105" t="s">
        <v>908</v>
      </c>
      <c r="E477" s="105">
        <v>230</v>
      </c>
      <c r="F477" s="105">
        <v>24</v>
      </c>
      <c r="G477" s="105">
        <v>200</v>
      </c>
      <c r="H477" s="105">
        <v>1</v>
      </c>
      <c r="I477" s="105"/>
      <c r="J477" s="105" t="s">
        <v>633</v>
      </c>
      <c r="K477" s="105"/>
      <c r="L477" s="108">
        <f>N477*курс!$A$1</f>
        <v>12151.810000000001</v>
      </c>
      <c r="M477" s="108">
        <f>L477*1.18</f>
        <v>14339.1358</v>
      </c>
      <c r="N477" s="49">
        <v>199.21</v>
      </c>
      <c r="O477" s="49">
        <f>ROUND(N477*1.18,2)</f>
        <v>235.07</v>
      </c>
      <c r="P477" s="282">
        <v>2</v>
      </c>
    </row>
    <row r="478" spans="1:16" ht="12.75">
      <c r="A478" s="106"/>
      <c r="B478" s="17">
        <f>HYPERLINK("http://rucoecom.danfoss.com/online/index.html?cartCodes="&amp;C478,C478)</f>
        <v>0</v>
      </c>
      <c r="C478" s="106" t="s">
        <v>910</v>
      </c>
      <c r="D478" s="105" t="s">
        <v>911</v>
      </c>
      <c r="E478" s="105">
        <v>24</v>
      </c>
      <c r="F478" s="105">
        <v>12</v>
      </c>
      <c r="G478" s="105">
        <v>200</v>
      </c>
      <c r="H478" s="105">
        <v>1</v>
      </c>
      <c r="I478" s="105"/>
      <c r="J478" s="105" t="s">
        <v>633</v>
      </c>
      <c r="K478" s="105"/>
      <c r="L478" s="283"/>
      <c r="M478" s="283"/>
      <c r="N478" s="49"/>
      <c r="O478" s="49"/>
      <c r="P478" s="282"/>
    </row>
    <row r="479" spans="1:16" ht="12.75">
      <c r="A479" s="106"/>
      <c r="B479" s="17">
        <f>HYPERLINK("http://rucoecom.danfoss.com/online/index.html?cartCodes="&amp;C479,C479)</f>
        <v>0</v>
      </c>
      <c r="C479" s="106" t="s">
        <v>912</v>
      </c>
      <c r="D479" s="105" t="s">
        <v>911</v>
      </c>
      <c r="E479" s="105">
        <v>230</v>
      </c>
      <c r="F479" s="105">
        <v>12</v>
      </c>
      <c r="G479" s="105">
        <v>200</v>
      </c>
      <c r="H479" s="105">
        <v>1</v>
      </c>
      <c r="I479" s="105"/>
      <c r="J479" s="105" t="s">
        <v>633</v>
      </c>
      <c r="K479" s="105"/>
      <c r="L479" s="108">
        <f>N479*курс!$A$1</f>
        <v>12151.810000000001</v>
      </c>
      <c r="M479" s="108">
        <f>L479*1.18</f>
        <v>14339.1358</v>
      </c>
      <c r="N479" s="49">
        <v>199.21</v>
      </c>
      <c r="O479" s="49">
        <f>ROUND(N479*1.18,2)</f>
        <v>235.07</v>
      </c>
      <c r="P479" s="282">
        <v>2</v>
      </c>
    </row>
    <row r="480" spans="1:16" ht="12.75">
      <c r="A480" s="105"/>
      <c r="B480" s="17">
        <f>HYPERLINK("http://rucoecom.danfoss.com/online/index.html?cartCodes="&amp;C480,C480)</f>
        <v>0</v>
      </c>
      <c r="C480" s="106" t="s">
        <v>913</v>
      </c>
      <c r="D480" s="105" t="s">
        <v>914</v>
      </c>
      <c r="E480" s="105">
        <v>24</v>
      </c>
      <c r="F480" s="105">
        <v>24</v>
      </c>
      <c r="G480" s="105">
        <v>200</v>
      </c>
      <c r="H480" s="105">
        <v>1</v>
      </c>
      <c r="I480" s="105"/>
      <c r="J480" s="105" t="s">
        <v>633</v>
      </c>
      <c r="K480" s="105"/>
      <c r="L480" s="283"/>
      <c r="M480" s="283"/>
      <c r="N480" s="49"/>
      <c r="O480" s="49"/>
      <c r="P480" s="282"/>
    </row>
    <row r="481" spans="1:16" ht="12.75">
      <c r="A481" s="105"/>
      <c r="B481" s="17">
        <f>HYPERLINK("http://rucoecom.danfoss.com/online/index.html?cartCodes="&amp;C481,C481)</f>
        <v>0</v>
      </c>
      <c r="C481" s="106" t="s">
        <v>915</v>
      </c>
      <c r="D481" s="105" t="s">
        <v>914</v>
      </c>
      <c r="E481" s="105">
        <v>230</v>
      </c>
      <c r="F481" s="105">
        <v>24</v>
      </c>
      <c r="G481" s="105">
        <v>200</v>
      </c>
      <c r="H481" s="105">
        <v>1</v>
      </c>
      <c r="I481" s="105"/>
      <c r="J481" s="105" t="s">
        <v>633</v>
      </c>
      <c r="K481" s="105"/>
      <c r="L481" s="108">
        <f>N481*курс!$A$1</f>
        <v>12149.98</v>
      </c>
      <c r="M481" s="108">
        <f>L481*1.18</f>
        <v>14336.9764</v>
      </c>
      <c r="N481" s="49">
        <v>199.18</v>
      </c>
      <c r="O481" s="49">
        <f>ROUND(N481*1.18,2)</f>
        <v>235.03</v>
      </c>
      <c r="P481" s="282">
        <v>2</v>
      </c>
    </row>
    <row r="482" spans="1:16" ht="12.75">
      <c r="A482" s="105"/>
      <c r="B482" s="17">
        <f>HYPERLINK("http://rucoecom.danfoss.com/online/index.html?cartCodes="&amp;C482,C482)</f>
        <v>0</v>
      </c>
      <c r="C482" s="106" t="s">
        <v>916</v>
      </c>
      <c r="D482" s="105" t="s">
        <v>917</v>
      </c>
      <c r="E482" s="105">
        <v>24</v>
      </c>
      <c r="F482" s="105">
        <v>12</v>
      </c>
      <c r="G482" s="105">
        <v>200</v>
      </c>
      <c r="H482" s="105">
        <v>1</v>
      </c>
      <c r="I482" s="105"/>
      <c r="J482" s="105" t="s">
        <v>633</v>
      </c>
      <c r="K482" s="105"/>
      <c r="L482" s="283"/>
      <c r="M482" s="283"/>
      <c r="N482" s="49"/>
      <c r="O482" s="49"/>
      <c r="P482" s="282"/>
    </row>
    <row r="483" spans="1:16" ht="12.75">
      <c r="A483" s="105"/>
      <c r="B483" s="17">
        <f>HYPERLINK("http://rucoecom.danfoss.com/online/index.html?cartCodes="&amp;C483,C483)</f>
        <v>0</v>
      </c>
      <c r="C483" s="106" t="s">
        <v>918</v>
      </c>
      <c r="D483" s="105" t="s">
        <v>917</v>
      </c>
      <c r="E483" s="105">
        <v>230</v>
      </c>
      <c r="F483" s="105">
        <v>12</v>
      </c>
      <c r="G483" s="105">
        <v>200</v>
      </c>
      <c r="H483" s="105">
        <v>1</v>
      </c>
      <c r="I483" s="105"/>
      <c r="J483" s="105" t="s">
        <v>633</v>
      </c>
      <c r="K483" s="105"/>
      <c r="L483" s="108">
        <f>N483*курс!$A$1</f>
        <v>12149.98</v>
      </c>
      <c r="M483" s="108">
        <f>L483*1.18</f>
        <v>14336.9764</v>
      </c>
      <c r="N483" s="49">
        <v>199.18</v>
      </c>
      <c r="O483" s="49">
        <f>ROUND(N483*1.18,2)</f>
        <v>235.03</v>
      </c>
      <c r="P483" s="282">
        <v>2</v>
      </c>
    </row>
    <row r="484" spans="1:15" ht="12.75">
      <c r="A484" s="284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285"/>
      <c r="M484" s="286"/>
      <c r="N484" s="287"/>
      <c r="O484" s="288"/>
    </row>
    <row r="485" spans="1:15" ht="12.75">
      <c r="A485" s="96"/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289"/>
      <c r="N485" s="290"/>
      <c r="O485" s="215"/>
    </row>
    <row r="486" spans="1:15" ht="12.75">
      <c r="A486" s="157" t="s">
        <v>919</v>
      </c>
      <c r="B486" s="157"/>
      <c r="C486" s="157"/>
      <c r="D486" s="157"/>
      <c r="E486" s="157"/>
      <c r="F486" s="157"/>
      <c r="G486" s="157"/>
      <c r="H486" s="157"/>
      <c r="I486" s="157"/>
      <c r="J486" s="157"/>
      <c r="K486" s="157"/>
      <c r="L486" s="96"/>
      <c r="M486" s="96"/>
      <c r="N486" s="97"/>
      <c r="O486" s="96"/>
    </row>
    <row r="487" spans="1:16" ht="14.25" customHeight="1">
      <c r="A487" s="98" t="s">
        <v>4</v>
      </c>
      <c r="B487" s="98" t="s">
        <v>5</v>
      </c>
      <c r="C487" s="98" t="s">
        <v>5</v>
      </c>
      <c r="D487" s="98" t="s">
        <v>447</v>
      </c>
      <c r="E487" s="98" t="s">
        <v>7</v>
      </c>
      <c r="F487" s="98"/>
      <c r="G487" s="98"/>
      <c r="H487" s="98" t="s">
        <v>608</v>
      </c>
      <c r="I487" s="98" t="s">
        <v>709</v>
      </c>
      <c r="J487" s="98" t="s">
        <v>8</v>
      </c>
      <c r="K487" s="98" t="s">
        <v>9</v>
      </c>
      <c r="L487" s="98" t="s">
        <v>10</v>
      </c>
      <c r="M487" s="98"/>
      <c r="N487" s="98" t="s">
        <v>11</v>
      </c>
      <c r="O487" s="98"/>
      <c r="P487" s="227"/>
    </row>
    <row r="488" spans="1:16" ht="28.5" customHeight="1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 t="s">
        <v>12</v>
      </c>
      <c r="M488" s="98" t="s">
        <v>13</v>
      </c>
      <c r="N488" s="98" t="s">
        <v>12</v>
      </c>
      <c r="O488" s="98" t="s">
        <v>13</v>
      </c>
      <c r="P488" s="227"/>
    </row>
    <row r="489" spans="1:16" ht="12.75">
      <c r="A489" s="200" t="s">
        <v>920</v>
      </c>
      <c r="B489" s="201"/>
      <c r="C489" s="201"/>
      <c r="D489" s="201"/>
      <c r="E489" s="201"/>
      <c r="F489" s="201"/>
      <c r="G489" s="201"/>
      <c r="H489" s="201"/>
      <c r="I489" s="201"/>
      <c r="J489" s="201"/>
      <c r="K489" s="201"/>
      <c r="L489" s="201"/>
      <c r="M489" s="202"/>
      <c r="N489" s="201"/>
      <c r="O489" s="202"/>
      <c r="P489" s="203"/>
    </row>
    <row r="490" spans="1:17" ht="14.25" customHeight="1">
      <c r="A490" s="111"/>
      <c r="B490" s="17" t="str">
        <f>HYPERLINK("http://rucoecom.danfoss.com/online/index.html?cartCodes="&amp;C490,C490)</f>
        <v>082F1260</v>
      </c>
      <c r="C490" s="122" t="s">
        <v>921</v>
      </c>
      <c r="D490" s="111" t="s">
        <v>922</v>
      </c>
      <c r="E490" s="229" t="s">
        <v>923</v>
      </c>
      <c r="F490" s="229"/>
      <c r="G490" s="229"/>
      <c r="H490" s="111">
        <v>24</v>
      </c>
      <c r="I490" s="206">
        <v>90</v>
      </c>
      <c r="J490" s="111">
        <v>1</v>
      </c>
      <c r="K490" s="111" t="s">
        <v>924</v>
      </c>
      <c r="L490" s="108">
        <f>N490*курс!$A$1</f>
        <v>2392.9568</v>
      </c>
      <c r="M490" s="108">
        <f>L490*1.18</f>
        <v>2823.689024</v>
      </c>
      <c r="N490" s="153">
        <v>39.2288</v>
      </c>
      <c r="O490" s="153">
        <v>46.2904</v>
      </c>
      <c r="P490" s="199">
        <v>3</v>
      </c>
      <c r="Q490" s="93"/>
    </row>
    <row r="491" spans="1:17" ht="12.75">
      <c r="A491" s="111"/>
      <c r="B491" s="17" t="str">
        <f>HYPERLINK("http://rucoecom.danfoss.com/online/index.html?cartCodes="&amp;C491,C491)</f>
        <v>082F1262</v>
      </c>
      <c r="C491" s="122" t="s">
        <v>925</v>
      </c>
      <c r="D491" s="111" t="s">
        <v>922</v>
      </c>
      <c r="E491" s="109" t="s">
        <v>926</v>
      </c>
      <c r="F491" s="109"/>
      <c r="G491" s="109"/>
      <c r="H491" s="111">
        <v>24</v>
      </c>
      <c r="I491" s="206"/>
      <c r="J491" s="111">
        <v>1</v>
      </c>
      <c r="K491" s="111" t="s">
        <v>924</v>
      </c>
      <c r="L491" s="108">
        <f>N491*курс!$A$1</f>
        <v>2392.9568</v>
      </c>
      <c r="M491" s="108">
        <f>L491*1.18</f>
        <v>2823.689024</v>
      </c>
      <c r="N491" s="153">
        <v>39.2288</v>
      </c>
      <c r="O491" s="153">
        <v>46.2904</v>
      </c>
      <c r="P491" s="199">
        <v>3</v>
      </c>
      <c r="Q491" s="93"/>
    </row>
    <row r="492" spans="1:17" ht="14.25" customHeight="1">
      <c r="A492" s="111"/>
      <c r="B492" s="17" t="str">
        <f>HYPERLINK("http://rucoecom.danfoss.com/online/index.html?cartCodes="&amp;C492,C492)</f>
        <v>082F1264</v>
      </c>
      <c r="C492" s="122" t="s">
        <v>927</v>
      </c>
      <c r="D492" s="111" t="s">
        <v>922</v>
      </c>
      <c r="E492" s="229" t="s">
        <v>923</v>
      </c>
      <c r="F492" s="229"/>
      <c r="G492" s="229"/>
      <c r="H492" s="111">
        <v>230</v>
      </c>
      <c r="I492" s="206"/>
      <c r="J492" s="111">
        <v>1</v>
      </c>
      <c r="K492" s="111" t="s">
        <v>924</v>
      </c>
      <c r="L492" s="108">
        <f>N492*курс!$A$1</f>
        <v>2392.9568</v>
      </c>
      <c r="M492" s="108">
        <f>L492*1.18</f>
        <v>2823.689024</v>
      </c>
      <c r="N492" s="153">
        <v>39.2288</v>
      </c>
      <c r="O492" s="153">
        <v>46.2904</v>
      </c>
      <c r="P492" s="199">
        <v>3</v>
      </c>
      <c r="Q492" s="93"/>
    </row>
    <row r="493" spans="1:17" ht="12.75">
      <c r="A493" s="111"/>
      <c r="B493" s="17" t="str">
        <f>HYPERLINK("http://rucoecom.danfoss.com/online/index.html?cartCodes="&amp;C493,C493)</f>
        <v>082F1266</v>
      </c>
      <c r="C493" s="122" t="s">
        <v>928</v>
      </c>
      <c r="D493" s="111" t="s">
        <v>922</v>
      </c>
      <c r="E493" s="109" t="s">
        <v>926</v>
      </c>
      <c r="F493" s="109"/>
      <c r="G493" s="109"/>
      <c r="H493" s="111">
        <v>230</v>
      </c>
      <c r="I493" s="206"/>
      <c r="J493" s="111">
        <v>1</v>
      </c>
      <c r="K493" s="111" t="s">
        <v>924</v>
      </c>
      <c r="L493" s="108">
        <f>N493*курс!$A$1</f>
        <v>2392.9568</v>
      </c>
      <c r="M493" s="108">
        <f>L493*1.18</f>
        <v>2823.689024</v>
      </c>
      <c r="N493" s="153">
        <v>39.2288</v>
      </c>
      <c r="O493" s="153">
        <v>46.2904</v>
      </c>
      <c r="P493" s="199">
        <v>3</v>
      </c>
      <c r="Q493" s="93"/>
    </row>
    <row r="494" spans="1:16" ht="12.75">
      <c r="A494" s="200" t="s">
        <v>929</v>
      </c>
      <c r="B494" s="201"/>
      <c r="C494" s="201"/>
      <c r="D494" s="201"/>
      <c r="E494" s="201"/>
      <c r="F494" s="201"/>
      <c r="G494" s="201"/>
      <c r="H494" s="201"/>
      <c r="I494" s="201"/>
      <c r="J494" s="201"/>
      <c r="K494" s="201"/>
      <c r="L494" s="201"/>
      <c r="M494" s="202"/>
      <c r="N494" s="201"/>
      <c r="O494" s="202"/>
      <c r="P494" s="203"/>
    </row>
    <row r="495" spans="1:17" ht="14.25" customHeight="1">
      <c r="A495" s="111"/>
      <c r="B495" s="17" t="str">
        <f>HYPERLINK("http://rucoecom.danfoss.com/online/index.html?cartCodes="&amp;C495,C495)</f>
        <v>082H3100</v>
      </c>
      <c r="C495" s="122" t="s">
        <v>930</v>
      </c>
      <c r="D495" s="111" t="s">
        <v>931</v>
      </c>
      <c r="E495" s="291" t="s">
        <v>926</v>
      </c>
      <c r="F495" s="292"/>
      <c r="G495" s="293"/>
      <c r="H495" s="111">
        <v>24</v>
      </c>
      <c r="I495" s="206">
        <v>105</v>
      </c>
      <c r="J495" s="111">
        <v>1</v>
      </c>
      <c r="K495" s="111" t="s">
        <v>633</v>
      </c>
      <c r="L495" s="108">
        <f>N495*курс!$A$1</f>
        <v>2300.92</v>
      </c>
      <c r="M495" s="108">
        <f>L495*1.18</f>
        <v>2715.0856</v>
      </c>
      <c r="N495" s="153">
        <v>37.72</v>
      </c>
      <c r="O495" s="153">
        <v>44.51</v>
      </c>
      <c r="P495" s="199">
        <v>3</v>
      </c>
      <c r="Q495" s="93"/>
    </row>
    <row r="496" spans="1:17" ht="14.25" customHeight="1">
      <c r="A496" s="111"/>
      <c r="B496" s="17" t="str">
        <f>HYPERLINK("http://rucoecom.danfoss.com/online/index.html?cartCodes="&amp;C496,C496)</f>
        <v>082H3101</v>
      </c>
      <c r="C496" s="122" t="s">
        <v>932</v>
      </c>
      <c r="D496" s="111" t="s">
        <v>933</v>
      </c>
      <c r="E496" s="229" t="s">
        <v>923</v>
      </c>
      <c r="F496" s="229"/>
      <c r="G496" s="229"/>
      <c r="H496" s="111">
        <v>24</v>
      </c>
      <c r="I496" s="206"/>
      <c r="J496" s="111">
        <v>1</v>
      </c>
      <c r="K496" s="111" t="s">
        <v>633</v>
      </c>
      <c r="L496" s="108">
        <f>N496*курс!$A$1</f>
        <v>2300.92</v>
      </c>
      <c r="M496" s="108">
        <f>L496*1.18</f>
        <v>2715.0856</v>
      </c>
      <c r="N496" s="153">
        <v>37.72</v>
      </c>
      <c r="O496" s="153">
        <v>44.51</v>
      </c>
      <c r="P496" s="199">
        <v>3</v>
      </c>
      <c r="Q496" s="93"/>
    </row>
    <row r="497" spans="1:17" ht="14.25" customHeight="1">
      <c r="A497" s="111"/>
      <c r="B497" s="17" t="str">
        <f>HYPERLINK("http://rucoecom.danfoss.com/online/index.html?cartCodes="&amp;C497,C497)</f>
        <v>082H3102</v>
      </c>
      <c r="C497" s="122" t="s">
        <v>934</v>
      </c>
      <c r="D497" s="111" t="s">
        <v>931</v>
      </c>
      <c r="E497" s="291" t="s">
        <v>926</v>
      </c>
      <c r="F497" s="292"/>
      <c r="G497" s="293"/>
      <c r="H497" s="111">
        <v>230</v>
      </c>
      <c r="I497" s="206"/>
      <c r="J497" s="111">
        <v>1</v>
      </c>
      <c r="K497" s="111" t="s">
        <v>633</v>
      </c>
      <c r="L497" s="108">
        <f>N497*курс!$A$1</f>
        <v>2300.92</v>
      </c>
      <c r="M497" s="108">
        <f>L497*1.18</f>
        <v>2715.0856</v>
      </c>
      <c r="N497" s="153">
        <v>37.72</v>
      </c>
      <c r="O497" s="153">
        <v>44.51</v>
      </c>
      <c r="P497" s="199">
        <v>3</v>
      </c>
      <c r="Q497" s="93"/>
    </row>
    <row r="498" spans="1:17" ht="14.25" customHeight="1">
      <c r="A498" s="111"/>
      <c r="B498" s="17" t="str">
        <f>HYPERLINK("http://rucoecom.danfoss.com/online/index.html?cartCodes="&amp;C498,C498)</f>
        <v>082H3103</v>
      </c>
      <c r="C498" s="122" t="s">
        <v>935</v>
      </c>
      <c r="D498" s="111" t="s">
        <v>933</v>
      </c>
      <c r="E498" s="229" t="s">
        <v>923</v>
      </c>
      <c r="F498" s="229"/>
      <c r="G498" s="229"/>
      <c r="H498" s="111">
        <v>230</v>
      </c>
      <c r="I498" s="206"/>
      <c r="J498" s="111">
        <v>1</v>
      </c>
      <c r="K498" s="111" t="s">
        <v>633</v>
      </c>
      <c r="L498" s="108">
        <f>N498*курс!$A$1</f>
        <v>2300.92</v>
      </c>
      <c r="M498" s="108">
        <f>L498*1.18</f>
        <v>2715.0856</v>
      </c>
      <c r="N498" s="153">
        <v>37.72</v>
      </c>
      <c r="O498" s="153">
        <v>44.51</v>
      </c>
      <c r="P498" s="199">
        <v>3</v>
      </c>
      <c r="Q498" s="93"/>
    </row>
    <row r="499" spans="1:15" ht="12.75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7"/>
      <c r="O499" s="96"/>
    </row>
    <row r="500" spans="1:15" ht="12.75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7"/>
      <c r="O500" s="96"/>
    </row>
    <row r="501" spans="1:15" ht="12.75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7"/>
      <c r="O501" s="96"/>
    </row>
    <row r="502" spans="1:15" ht="12.75">
      <c r="A502" s="96"/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7"/>
      <c r="O502" s="96"/>
    </row>
    <row r="503" spans="1:15" ht="12.75">
      <c r="A503" s="264" t="s">
        <v>936</v>
      </c>
      <c r="B503" s="264"/>
      <c r="C503" s="264"/>
      <c r="D503" s="264"/>
      <c r="E503" s="264"/>
      <c r="F503" s="264"/>
      <c r="G503" s="264"/>
      <c r="H503" s="264"/>
      <c r="I503" s="264"/>
      <c r="J503" s="264"/>
      <c r="K503" s="264"/>
      <c r="L503" s="96"/>
      <c r="M503" s="96"/>
      <c r="N503" s="97"/>
      <c r="O503" s="96"/>
    </row>
    <row r="504" spans="1:15" ht="12.75">
      <c r="A504" s="96"/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7"/>
      <c r="O504" s="96"/>
    </row>
    <row r="505" spans="1:15" ht="12.75">
      <c r="A505" s="157" t="s">
        <v>937</v>
      </c>
      <c r="B505" s="157"/>
      <c r="C505" s="157"/>
      <c r="D505" s="157"/>
      <c r="E505" s="157"/>
      <c r="F505" s="157"/>
      <c r="G505" s="157"/>
      <c r="H505" s="157"/>
      <c r="I505" s="157"/>
      <c r="J505" s="157"/>
      <c r="K505" s="157"/>
      <c r="L505" s="96"/>
      <c r="M505" s="96"/>
      <c r="N505" s="97"/>
      <c r="O505" s="96"/>
    </row>
    <row r="506" spans="1:16" ht="21.75" customHeight="1">
      <c r="A506" s="98" t="s">
        <v>4</v>
      </c>
      <c r="B506" s="98" t="s">
        <v>5</v>
      </c>
      <c r="C506" s="98" t="s">
        <v>5</v>
      </c>
      <c r="D506" s="98" t="s">
        <v>447</v>
      </c>
      <c r="E506" s="98" t="s">
        <v>477</v>
      </c>
      <c r="F506" s="98" t="s">
        <v>938</v>
      </c>
      <c r="G506" s="98" t="s">
        <v>292</v>
      </c>
      <c r="H506" s="98" t="s">
        <v>8</v>
      </c>
      <c r="I506" s="98"/>
      <c r="J506" s="98" t="s">
        <v>9</v>
      </c>
      <c r="K506" s="98"/>
      <c r="L506" s="98" t="s">
        <v>10</v>
      </c>
      <c r="M506" s="98"/>
      <c r="N506" s="98" t="s">
        <v>11</v>
      </c>
      <c r="O506" s="98"/>
      <c r="P506" s="99"/>
    </row>
    <row r="507" spans="1:16" ht="18.75" customHeight="1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 t="s">
        <v>12</v>
      </c>
      <c r="M507" s="98" t="s">
        <v>13</v>
      </c>
      <c r="N507" s="98" t="s">
        <v>12</v>
      </c>
      <c r="O507" s="98" t="s">
        <v>13</v>
      </c>
      <c r="P507" s="99"/>
    </row>
    <row r="508" spans="1:16" ht="28.5" customHeight="1">
      <c r="A508" s="294" t="s">
        <v>939</v>
      </c>
      <c r="B508" s="294"/>
      <c r="C508" s="294"/>
      <c r="D508" s="294"/>
      <c r="E508" s="294"/>
      <c r="F508" s="294"/>
      <c r="G508" s="294"/>
      <c r="H508" s="294"/>
      <c r="I508" s="294"/>
      <c r="J508" s="158"/>
      <c r="L508" s="225"/>
      <c r="M508" s="226"/>
      <c r="N508" s="232"/>
      <c r="O508" s="233"/>
      <c r="P508" s="99"/>
    </row>
    <row r="509" spans="1:16" ht="12.75">
      <c r="A509" s="105"/>
      <c r="B509" s="17" t="str">
        <f>HYPERLINK("http://rucoecom.danfoss.com/online/index.html?cartCodes="&amp;C509,C509)</f>
        <v>082G5406</v>
      </c>
      <c r="C509" s="106" t="s">
        <v>940</v>
      </c>
      <c r="D509" s="105" t="s">
        <v>941</v>
      </c>
      <c r="E509" s="105">
        <v>15</v>
      </c>
      <c r="F509" s="105">
        <v>17</v>
      </c>
      <c r="G509" s="105" t="s">
        <v>942</v>
      </c>
      <c r="H509" s="105">
        <v>1</v>
      </c>
      <c r="I509" s="105"/>
      <c r="J509" s="105" t="s">
        <v>943</v>
      </c>
      <c r="K509" s="105"/>
      <c r="L509" s="108">
        <f>N509*курс!$A$1</f>
        <v>10639.01</v>
      </c>
      <c r="M509" s="108">
        <f>L509*1.18</f>
        <v>12554.031799999999</v>
      </c>
      <c r="N509" s="49">
        <v>174.41</v>
      </c>
      <c r="O509" s="49">
        <v>205.8</v>
      </c>
      <c r="P509" s="109">
        <v>2</v>
      </c>
    </row>
    <row r="510" spans="1:16" ht="12.75">
      <c r="A510" s="105"/>
      <c r="B510" s="17" t="str">
        <f>HYPERLINK("http://rucoecom.danfoss.com/online/index.html?cartCodes="&amp;C510,C510)</f>
        <v>082G5407</v>
      </c>
      <c r="C510" s="106" t="s">
        <v>944</v>
      </c>
      <c r="D510" s="105" t="s">
        <v>941</v>
      </c>
      <c r="E510" s="105">
        <v>20</v>
      </c>
      <c r="F510" s="105">
        <v>41</v>
      </c>
      <c r="G510" s="105" t="s">
        <v>945</v>
      </c>
      <c r="H510" s="105">
        <v>1</v>
      </c>
      <c r="I510" s="105"/>
      <c r="J510" s="105" t="s">
        <v>943</v>
      </c>
      <c r="K510" s="105"/>
      <c r="L510" s="108">
        <f>N510*курс!$A$1</f>
        <v>10862.880000000001</v>
      </c>
      <c r="M510" s="108">
        <f>L510*1.18</f>
        <v>12818.198400000001</v>
      </c>
      <c r="N510" s="49">
        <v>178.08</v>
      </c>
      <c r="O510" s="49">
        <v>210.13</v>
      </c>
      <c r="P510" s="109">
        <v>1</v>
      </c>
    </row>
    <row r="511" spans="1:16" ht="12.75">
      <c r="A511" s="105"/>
      <c r="B511" s="17" t="str">
        <f>HYPERLINK("http://rucoecom.danfoss.com/online/index.html?cartCodes="&amp;C511,C511)</f>
        <v>082G5408</v>
      </c>
      <c r="C511" s="106" t="s">
        <v>946</v>
      </c>
      <c r="D511" s="105" t="s">
        <v>941</v>
      </c>
      <c r="E511" s="105">
        <v>25</v>
      </c>
      <c r="F511" s="105">
        <v>70</v>
      </c>
      <c r="G511" s="105" t="s">
        <v>947</v>
      </c>
      <c r="H511" s="105">
        <v>1</v>
      </c>
      <c r="I511" s="105"/>
      <c r="J511" s="105" t="s">
        <v>943</v>
      </c>
      <c r="K511" s="105"/>
      <c r="L511" s="108">
        <f>N511*курс!$A$1</f>
        <v>11199.6</v>
      </c>
      <c r="M511" s="108">
        <f>L511*1.18</f>
        <v>13215.528</v>
      </c>
      <c r="N511" s="49">
        <v>183.6</v>
      </c>
      <c r="O511" s="49">
        <v>216.65</v>
      </c>
      <c r="P511" s="109">
        <v>1</v>
      </c>
    </row>
    <row r="512" spans="1:16" ht="12.75">
      <c r="A512" s="105"/>
      <c r="B512" s="17" t="str">
        <f>HYPERLINK("http://rucoecom.danfoss.com/online/index.html?cartCodes="&amp;C512,C512)</f>
        <v>082G5409</v>
      </c>
      <c r="C512" s="106" t="s">
        <v>948</v>
      </c>
      <c r="D512" s="105" t="s">
        <v>941</v>
      </c>
      <c r="E512" s="105">
        <v>32</v>
      </c>
      <c r="F512" s="105">
        <v>121</v>
      </c>
      <c r="G512" s="105" t="s">
        <v>949</v>
      </c>
      <c r="H512" s="105">
        <v>1</v>
      </c>
      <c r="I512" s="105"/>
      <c r="J512" s="105" t="s">
        <v>943</v>
      </c>
      <c r="K512" s="105"/>
      <c r="L512" s="108">
        <f>N512*курс!$A$1</f>
        <v>12057.869999999999</v>
      </c>
      <c r="M512" s="108">
        <f>L512*1.18</f>
        <v>14228.286599999998</v>
      </c>
      <c r="N512" s="49">
        <v>197.67</v>
      </c>
      <c r="O512" s="49">
        <v>233.25</v>
      </c>
      <c r="P512" s="109">
        <v>3</v>
      </c>
    </row>
    <row r="513" spans="1:16" ht="12.75">
      <c r="A513" s="105"/>
      <c r="B513" s="17" t="str">
        <f>HYPERLINK("http://rucoecom.danfoss.com/online/index.html?cartCodes="&amp;C513,C513)</f>
        <v>082G5410</v>
      </c>
      <c r="C513" s="106" t="s">
        <v>950</v>
      </c>
      <c r="D513" s="105" t="s">
        <v>941</v>
      </c>
      <c r="E513" s="105">
        <v>40</v>
      </c>
      <c r="F513" s="105">
        <v>200</v>
      </c>
      <c r="G513" s="105" t="s">
        <v>951</v>
      </c>
      <c r="H513" s="105">
        <v>1</v>
      </c>
      <c r="I513" s="105"/>
      <c r="J513" s="105" t="s">
        <v>943</v>
      </c>
      <c r="K513" s="105"/>
      <c r="L513" s="108">
        <f>N513*курс!$A$1</f>
        <v>17846.16</v>
      </c>
      <c r="M513" s="108">
        <f>L513*1.18</f>
        <v>21058.4688</v>
      </c>
      <c r="N513" s="49">
        <v>292.56</v>
      </c>
      <c r="O513" s="49">
        <v>345.22</v>
      </c>
      <c r="P513" s="109">
        <v>3</v>
      </c>
    </row>
    <row r="514" spans="1:16" ht="12.75">
      <c r="A514" s="105"/>
      <c r="B514" s="17" t="str">
        <f>HYPERLINK("http://rucoecom.danfoss.com/online/index.html?cartCodes="&amp;C514,C514)</f>
        <v>082G5411</v>
      </c>
      <c r="C514" s="106" t="s">
        <v>952</v>
      </c>
      <c r="D514" s="105" t="s">
        <v>941</v>
      </c>
      <c r="E514" s="105">
        <v>50</v>
      </c>
      <c r="F514" s="105">
        <v>292</v>
      </c>
      <c r="G514" s="105" t="s">
        <v>953</v>
      </c>
      <c r="H514" s="105">
        <v>1</v>
      </c>
      <c r="I514" s="105"/>
      <c r="J514" s="105" t="s">
        <v>943</v>
      </c>
      <c r="K514" s="105"/>
      <c r="L514" s="108">
        <f>N514*курс!$A$1</f>
        <v>20700.96</v>
      </c>
      <c r="M514" s="108">
        <f>L514*1.18</f>
        <v>24427.1328</v>
      </c>
      <c r="N514" s="49">
        <v>339.36</v>
      </c>
      <c r="O514" s="49">
        <v>400.44</v>
      </c>
      <c r="P514" s="109">
        <v>3</v>
      </c>
    </row>
    <row r="515" spans="1:16" ht="27.75" customHeight="1">
      <c r="A515" s="295" t="s">
        <v>954</v>
      </c>
      <c r="B515" s="295"/>
      <c r="C515" s="295"/>
      <c r="D515" s="295"/>
      <c r="E515" s="295"/>
      <c r="F515" s="295"/>
      <c r="G515" s="295"/>
      <c r="H515" s="295"/>
      <c r="I515" s="295"/>
      <c r="J515" s="185"/>
      <c r="L515" s="150"/>
      <c r="M515" s="151"/>
      <c r="N515" s="150"/>
      <c r="O515" s="151"/>
      <c r="P515" s="161"/>
    </row>
    <row r="516" spans="1:16" ht="12.75">
      <c r="A516" s="105"/>
      <c r="B516" s="17" t="str">
        <f>HYPERLINK("http://rucoecom.danfoss.com/online/index.html?cartCodes="&amp;C516,C516)</f>
        <v>082G5400</v>
      </c>
      <c r="C516" s="106" t="s">
        <v>955</v>
      </c>
      <c r="D516" s="105" t="s">
        <v>941</v>
      </c>
      <c r="E516" s="105">
        <v>15</v>
      </c>
      <c r="F516" s="105">
        <v>17</v>
      </c>
      <c r="G516" s="105" t="s">
        <v>942</v>
      </c>
      <c r="H516" s="105">
        <v>1</v>
      </c>
      <c r="I516" s="105"/>
      <c r="J516" s="105" t="s">
        <v>943</v>
      </c>
      <c r="K516" s="105"/>
      <c r="L516" s="108">
        <f>N516*курс!$A$1</f>
        <v>9423.279999999999</v>
      </c>
      <c r="M516" s="108">
        <f>L516*1.18</f>
        <v>11119.470399999998</v>
      </c>
      <c r="N516" s="49">
        <v>154.48</v>
      </c>
      <c r="O516" s="49">
        <v>182.29</v>
      </c>
      <c r="P516" s="161">
        <v>3</v>
      </c>
    </row>
    <row r="517" spans="1:16" ht="12.75">
      <c r="A517" s="105"/>
      <c r="B517" s="17" t="str">
        <f>HYPERLINK("http://rucoecom.danfoss.com/online/index.html?cartCodes="&amp;C517,C517)</f>
        <v>082G5401</v>
      </c>
      <c r="C517" s="106" t="s">
        <v>956</v>
      </c>
      <c r="D517" s="105" t="s">
        <v>941</v>
      </c>
      <c r="E517" s="105">
        <v>20</v>
      </c>
      <c r="F517" s="105">
        <v>41</v>
      </c>
      <c r="G517" s="105" t="s">
        <v>945</v>
      </c>
      <c r="H517" s="105">
        <v>1</v>
      </c>
      <c r="I517" s="105"/>
      <c r="J517" s="105" t="s">
        <v>943</v>
      </c>
      <c r="K517" s="105"/>
      <c r="L517" s="108">
        <f>N517*курс!$A$1</f>
        <v>9779.52</v>
      </c>
      <c r="M517" s="108">
        <f>L517*1.18</f>
        <v>11539.8336</v>
      </c>
      <c r="N517" s="49">
        <v>160.32</v>
      </c>
      <c r="O517" s="49">
        <v>189.18</v>
      </c>
      <c r="P517" s="161">
        <v>3</v>
      </c>
    </row>
    <row r="518" spans="1:16" ht="12.75">
      <c r="A518" s="105"/>
      <c r="B518" s="17" t="str">
        <f>HYPERLINK("http://rucoecom.danfoss.com/online/index.html?cartCodes="&amp;C518,C518)</f>
        <v>082G5402</v>
      </c>
      <c r="C518" s="106" t="s">
        <v>957</v>
      </c>
      <c r="D518" s="105" t="s">
        <v>941</v>
      </c>
      <c r="E518" s="105">
        <v>25</v>
      </c>
      <c r="F518" s="105">
        <v>70</v>
      </c>
      <c r="G518" s="105" t="s">
        <v>947</v>
      </c>
      <c r="H518" s="105">
        <v>1</v>
      </c>
      <c r="I518" s="105"/>
      <c r="J518" s="105" t="s">
        <v>943</v>
      </c>
      <c r="K518" s="105"/>
      <c r="L518" s="108">
        <f>N518*курс!$A$1</f>
        <v>10279.109999999999</v>
      </c>
      <c r="M518" s="108">
        <f>L518*1.18</f>
        <v>12129.349799999998</v>
      </c>
      <c r="N518" s="49">
        <v>168.51</v>
      </c>
      <c r="O518" s="49">
        <v>198.84</v>
      </c>
      <c r="P518" s="161">
        <v>3</v>
      </c>
    </row>
    <row r="519" spans="1:16" ht="12.75">
      <c r="A519" s="105"/>
      <c r="B519" s="17" t="str">
        <f>HYPERLINK("http://rucoecom.danfoss.com/online/index.html?cartCodes="&amp;C519,C519)</f>
        <v>082G5403</v>
      </c>
      <c r="C519" s="106" t="s">
        <v>958</v>
      </c>
      <c r="D519" s="105" t="s">
        <v>941</v>
      </c>
      <c r="E519" s="105">
        <v>32</v>
      </c>
      <c r="F519" s="105">
        <v>121</v>
      </c>
      <c r="G519" s="105" t="s">
        <v>949</v>
      </c>
      <c r="H519" s="105">
        <v>1</v>
      </c>
      <c r="I519" s="105"/>
      <c r="J519" s="105" t="s">
        <v>943</v>
      </c>
      <c r="K519" s="105"/>
      <c r="L519" s="108">
        <f>N519*курс!$A$1</f>
        <v>10707.33</v>
      </c>
      <c r="M519" s="108">
        <f>L519*1.18</f>
        <v>12634.649399999998</v>
      </c>
      <c r="N519" s="49">
        <v>175.53</v>
      </c>
      <c r="O519" s="49">
        <v>207.13</v>
      </c>
      <c r="P519" s="161">
        <v>3</v>
      </c>
    </row>
    <row r="520" spans="1:16" ht="12.75">
      <c r="A520" s="105"/>
      <c r="B520" s="17" t="str">
        <f>HYPERLINK("http://rucoecom.danfoss.com/online/index.html?cartCodes="&amp;C520,C520)</f>
        <v>082G5404</v>
      </c>
      <c r="C520" s="106" t="s">
        <v>959</v>
      </c>
      <c r="D520" s="105" t="s">
        <v>941</v>
      </c>
      <c r="E520" s="105">
        <v>40</v>
      </c>
      <c r="F520" s="105">
        <v>200</v>
      </c>
      <c r="G520" s="105" t="s">
        <v>951</v>
      </c>
      <c r="H520" s="105">
        <v>1</v>
      </c>
      <c r="I520" s="105"/>
      <c r="J520" s="105" t="s">
        <v>943</v>
      </c>
      <c r="K520" s="105"/>
      <c r="L520" s="108">
        <f>N520*курс!$A$1</f>
        <v>17846.16</v>
      </c>
      <c r="M520" s="108">
        <f>L520*1.18</f>
        <v>21058.4688</v>
      </c>
      <c r="N520" s="49">
        <v>292.56</v>
      </c>
      <c r="O520" s="49">
        <v>345.22</v>
      </c>
      <c r="P520" s="161">
        <v>3</v>
      </c>
    </row>
    <row r="521" spans="1:16" ht="12.75">
      <c r="A521" s="105"/>
      <c r="B521" s="17" t="str">
        <f>HYPERLINK("http://rucoecom.danfoss.com/online/index.html?cartCodes="&amp;C521,C521)</f>
        <v>082G5405</v>
      </c>
      <c r="C521" s="106" t="s">
        <v>960</v>
      </c>
      <c r="D521" s="105" t="s">
        <v>941</v>
      </c>
      <c r="E521" s="105">
        <v>50</v>
      </c>
      <c r="F521" s="105">
        <v>292</v>
      </c>
      <c r="G521" s="105" t="s">
        <v>953</v>
      </c>
      <c r="H521" s="105">
        <v>1</v>
      </c>
      <c r="I521" s="105"/>
      <c r="J521" s="105" t="s">
        <v>943</v>
      </c>
      <c r="K521" s="105"/>
      <c r="L521" s="108">
        <f>N521*курс!$A$1</f>
        <v>20700.96</v>
      </c>
      <c r="M521" s="108">
        <f>L521*1.18</f>
        <v>24427.1328</v>
      </c>
      <c r="N521" s="49">
        <v>339.36</v>
      </c>
      <c r="O521" s="49">
        <v>400.44</v>
      </c>
      <c r="P521" s="161">
        <v>3</v>
      </c>
    </row>
    <row r="522" spans="1:16" ht="12.75">
      <c r="A522" s="96"/>
      <c r="B522" s="96"/>
      <c r="C522" s="296"/>
      <c r="D522" s="297"/>
      <c r="E522" s="297"/>
      <c r="F522" s="297"/>
      <c r="G522" s="297"/>
      <c r="H522" s="297"/>
      <c r="I522" s="276"/>
      <c r="J522" s="156"/>
      <c r="K522" s="156"/>
      <c r="M522" s="156"/>
      <c r="N522" s="156"/>
      <c r="O522" s="156"/>
      <c r="P522" s="275"/>
    </row>
    <row r="523" spans="1:16" ht="12.75">
      <c r="A523" s="157" t="s">
        <v>961</v>
      </c>
      <c r="B523" s="157"/>
      <c r="C523" s="157"/>
      <c r="D523" s="157"/>
      <c r="E523" s="157"/>
      <c r="F523" s="157"/>
      <c r="G523" s="157"/>
      <c r="H523" s="157"/>
      <c r="I523" s="157"/>
      <c r="J523" s="157"/>
      <c r="K523" s="157"/>
      <c r="M523" s="96"/>
      <c r="N523" s="157"/>
      <c r="O523" s="157"/>
      <c r="P523" s="193"/>
    </row>
    <row r="524" spans="1:16" ht="14.25" customHeight="1">
      <c r="A524" s="98" t="s">
        <v>4</v>
      </c>
      <c r="B524" s="98" t="s">
        <v>5</v>
      </c>
      <c r="C524" s="98" t="s">
        <v>5</v>
      </c>
      <c r="D524" s="98" t="s">
        <v>447</v>
      </c>
      <c r="E524" s="98" t="s">
        <v>962</v>
      </c>
      <c r="F524" s="98" t="s">
        <v>938</v>
      </c>
      <c r="G524" s="98" t="s">
        <v>292</v>
      </c>
      <c r="H524" s="98" t="s">
        <v>8</v>
      </c>
      <c r="I524" s="98"/>
      <c r="J524" s="98" t="s">
        <v>9</v>
      </c>
      <c r="K524" s="98"/>
      <c r="L524" s="98" t="s">
        <v>10</v>
      </c>
      <c r="M524" s="98"/>
      <c r="N524" s="98" t="s">
        <v>11</v>
      </c>
      <c r="O524" s="98"/>
      <c r="P524" s="298"/>
    </row>
    <row r="525" spans="1:16" ht="27" customHeight="1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 t="s">
        <v>12</v>
      </c>
      <c r="M525" s="98" t="s">
        <v>13</v>
      </c>
      <c r="N525" s="98" t="s">
        <v>12</v>
      </c>
      <c r="O525" s="98" t="s">
        <v>13</v>
      </c>
      <c r="P525" s="298"/>
    </row>
    <row r="526" spans="1:16" ht="43.5" customHeight="1">
      <c r="A526" s="299" t="s">
        <v>963</v>
      </c>
      <c r="B526" s="299"/>
      <c r="C526" s="299"/>
      <c r="D526" s="299"/>
      <c r="E526" s="299"/>
      <c r="F526" s="299"/>
      <c r="G526" s="299"/>
      <c r="H526" s="299"/>
      <c r="I526" s="299"/>
      <c r="J526" s="94"/>
      <c r="L526" s="195"/>
      <c r="M526" s="196"/>
      <c r="N526" s="232"/>
      <c r="O526" s="233"/>
      <c r="P526" s="298"/>
    </row>
    <row r="527" spans="1:16" ht="12.75">
      <c r="A527" s="300"/>
      <c r="B527" s="17" t="str">
        <f>HYPERLINK("http://rucoecom.danfoss.com/online/index.html?cartCodes="&amp;C527,C527)</f>
        <v>082G5418</v>
      </c>
      <c r="C527" s="106" t="s">
        <v>964</v>
      </c>
      <c r="D527" s="105" t="s">
        <v>965</v>
      </c>
      <c r="E527" s="105">
        <v>15</v>
      </c>
      <c r="F527" s="105">
        <v>17</v>
      </c>
      <c r="G527" s="105" t="s">
        <v>942</v>
      </c>
      <c r="H527" s="105">
        <v>1</v>
      </c>
      <c r="I527" s="105"/>
      <c r="J527" s="105" t="s">
        <v>943</v>
      </c>
      <c r="K527" s="105"/>
      <c r="L527" s="108">
        <f>N527*курс!$A$1</f>
        <v>16798.18</v>
      </c>
      <c r="M527" s="108">
        <f>L527*1.18</f>
        <v>19821.8524</v>
      </c>
      <c r="N527" s="49">
        <v>275.38</v>
      </c>
      <c r="O527" s="49">
        <v>324.95</v>
      </c>
      <c r="P527" s="109">
        <v>3</v>
      </c>
    </row>
    <row r="528" spans="1:16" ht="12.75">
      <c r="A528" s="300"/>
      <c r="B528" s="17" t="str">
        <f>HYPERLINK("http://rucoecom.danfoss.com/online/index.html?cartCodes="&amp;C528,C528)</f>
        <v>082G5419</v>
      </c>
      <c r="C528" s="106" t="s">
        <v>966</v>
      </c>
      <c r="D528" s="105" t="s">
        <v>965</v>
      </c>
      <c r="E528" s="105">
        <v>20</v>
      </c>
      <c r="F528" s="105">
        <v>41</v>
      </c>
      <c r="G528" s="105" t="s">
        <v>945</v>
      </c>
      <c r="H528" s="105">
        <v>1</v>
      </c>
      <c r="I528" s="105"/>
      <c r="J528" s="105" t="s">
        <v>943</v>
      </c>
      <c r="K528" s="105"/>
      <c r="L528" s="108">
        <f>N528*курс!$A$1</f>
        <v>17245.309999999998</v>
      </c>
      <c r="M528" s="108">
        <f>L528*1.18</f>
        <v>20349.465799999994</v>
      </c>
      <c r="N528" s="49">
        <v>282.71</v>
      </c>
      <c r="O528" s="49">
        <v>333.6</v>
      </c>
      <c r="P528" s="109">
        <v>3</v>
      </c>
    </row>
    <row r="529" spans="1:16" ht="12.75">
      <c r="A529" s="300"/>
      <c r="B529" s="17" t="str">
        <f>HYPERLINK("http://rucoecom.danfoss.com/online/index.html?cartCodes="&amp;C529,C529)</f>
        <v>082G5420</v>
      </c>
      <c r="C529" s="106" t="s">
        <v>967</v>
      </c>
      <c r="D529" s="105" t="s">
        <v>965</v>
      </c>
      <c r="E529" s="105">
        <v>25</v>
      </c>
      <c r="F529" s="105">
        <v>70</v>
      </c>
      <c r="G529" s="105" t="s">
        <v>947</v>
      </c>
      <c r="H529" s="105">
        <v>1</v>
      </c>
      <c r="I529" s="105"/>
      <c r="J529" s="105" t="s">
        <v>943</v>
      </c>
      <c r="K529" s="105"/>
      <c r="L529" s="108">
        <f>N529*курс!$A$1</f>
        <v>17918.75</v>
      </c>
      <c r="M529" s="108">
        <f>L529*1.18</f>
        <v>21144.125</v>
      </c>
      <c r="N529" s="49">
        <v>293.75</v>
      </c>
      <c r="O529" s="49">
        <v>346.63</v>
      </c>
      <c r="P529" s="109">
        <v>2</v>
      </c>
    </row>
    <row r="530" spans="1:16" ht="12.75">
      <c r="A530" s="300"/>
      <c r="B530" s="17" t="str">
        <f>HYPERLINK("http://rucoecom.danfoss.com/online/index.html?cartCodes="&amp;C530,C530)</f>
        <v>082G5421</v>
      </c>
      <c r="C530" s="269" t="s">
        <v>968</v>
      </c>
      <c r="D530" s="105" t="s">
        <v>965</v>
      </c>
      <c r="E530" s="105">
        <v>32</v>
      </c>
      <c r="F530" s="105">
        <v>121</v>
      </c>
      <c r="G530" s="105" t="s">
        <v>949</v>
      </c>
      <c r="H530" s="105">
        <v>1</v>
      </c>
      <c r="I530" s="105"/>
      <c r="J530" s="105" t="s">
        <v>943</v>
      </c>
      <c r="K530" s="105"/>
      <c r="L530" s="108">
        <f>N530*курс!$A$1</f>
        <v>22580.98</v>
      </c>
      <c r="M530" s="108">
        <f>L530*1.18</f>
        <v>26645.556399999998</v>
      </c>
      <c r="N530" s="49">
        <v>370.18</v>
      </c>
      <c r="O530" s="49">
        <v>436.81</v>
      </c>
      <c r="P530" s="109">
        <v>2</v>
      </c>
    </row>
    <row r="531" spans="1:16" ht="44.25" customHeight="1">
      <c r="A531" s="295" t="s">
        <v>969</v>
      </c>
      <c r="B531" s="295"/>
      <c r="C531" s="295"/>
      <c r="D531" s="295"/>
      <c r="E531" s="295"/>
      <c r="F531" s="295"/>
      <c r="G531" s="295"/>
      <c r="H531" s="295"/>
      <c r="I531" s="295"/>
      <c r="J531" s="185"/>
      <c r="L531" s="150"/>
      <c r="M531" s="151"/>
      <c r="N531" s="150"/>
      <c r="O531" s="151"/>
      <c r="P531" s="161"/>
    </row>
    <row r="532" spans="1:16" ht="12.75">
      <c r="A532" s="300"/>
      <c r="B532" s="17" t="str">
        <f>HYPERLINK("http://rucoecom.danfoss.com/online/index.html?cartCodes="&amp;C532,C532)</f>
        <v>082G5412</v>
      </c>
      <c r="C532" s="106" t="s">
        <v>970</v>
      </c>
      <c r="D532" s="105" t="s">
        <v>965</v>
      </c>
      <c r="E532" s="105">
        <v>15</v>
      </c>
      <c r="F532" s="105">
        <v>17</v>
      </c>
      <c r="G532" s="105" t="s">
        <v>942</v>
      </c>
      <c r="H532" s="105">
        <v>1</v>
      </c>
      <c r="I532" s="105"/>
      <c r="J532" s="105" t="s">
        <v>943</v>
      </c>
      <c r="K532" s="105"/>
      <c r="L532" s="108">
        <f>N532*курс!$A$1</f>
        <v>14905.960000000001</v>
      </c>
      <c r="M532" s="108">
        <f>L532*1.18</f>
        <v>17589.0328</v>
      </c>
      <c r="N532" s="49">
        <v>244.36</v>
      </c>
      <c r="O532" s="49">
        <v>288.34</v>
      </c>
      <c r="P532" s="109">
        <v>3</v>
      </c>
    </row>
    <row r="533" spans="1:16" ht="12.75">
      <c r="A533" s="300"/>
      <c r="B533" s="17" t="str">
        <f>HYPERLINK("http://rucoecom.danfoss.com/online/index.html?cartCodes="&amp;C533,C533)</f>
        <v>082G5413</v>
      </c>
      <c r="C533" s="106" t="s">
        <v>971</v>
      </c>
      <c r="D533" s="105" t="s">
        <v>965</v>
      </c>
      <c r="E533" s="105">
        <v>20</v>
      </c>
      <c r="F533" s="105">
        <v>41</v>
      </c>
      <c r="G533" s="105" t="s">
        <v>945</v>
      </c>
      <c r="H533" s="105">
        <v>1</v>
      </c>
      <c r="I533" s="105"/>
      <c r="J533" s="105" t="s">
        <v>943</v>
      </c>
      <c r="K533" s="105"/>
      <c r="L533" s="108">
        <f>N533*курс!$A$1</f>
        <v>14980.380000000001</v>
      </c>
      <c r="M533" s="108">
        <f>L533*1.18</f>
        <v>17676.8484</v>
      </c>
      <c r="N533" s="49">
        <v>245.58</v>
      </c>
      <c r="O533" s="49">
        <v>289.78</v>
      </c>
      <c r="P533" s="109">
        <v>3</v>
      </c>
    </row>
    <row r="534" spans="1:16" ht="12.75">
      <c r="A534" s="300"/>
      <c r="B534" s="17" t="str">
        <f>HYPERLINK("http://rucoecom.danfoss.com/online/index.html?cartCodes="&amp;C534,C534)</f>
        <v>082G5414</v>
      </c>
      <c r="C534" s="106" t="s">
        <v>972</v>
      </c>
      <c r="D534" s="105" t="s">
        <v>965</v>
      </c>
      <c r="E534" s="105">
        <v>25</v>
      </c>
      <c r="F534" s="105">
        <v>70</v>
      </c>
      <c r="G534" s="105" t="s">
        <v>947</v>
      </c>
      <c r="H534" s="105">
        <v>1</v>
      </c>
      <c r="I534" s="105"/>
      <c r="J534" s="105" t="s">
        <v>943</v>
      </c>
      <c r="K534" s="105"/>
      <c r="L534" s="108">
        <f>N534*курс!$A$1</f>
        <v>15928.32</v>
      </c>
      <c r="M534" s="108">
        <f>L534*1.18</f>
        <v>18795.417599999997</v>
      </c>
      <c r="N534" s="49">
        <v>261.12</v>
      </c>
      <c r="O534" s="49">
        <v>308.12</v>
      </c>
      <c r="P534" s="109">
        <v>3</v>
      </c>
    </row>
    <row r="535" spans="1:16" ht="12.75">
      <c r="A535" s="300"/>
      <c r="B535" s="17" t="str">
        <f>HYPERLINK("http://rucoecom.danfoss.com/online/index.html?cartCodes="&amp;C535,C535)</f>
        <v>082G5415</v>
      </c>
      <c r="C535" s="106" t="s">
        <v>973</v>
      </c>
      <c r="D535" s="105" t="s">
        <v>965</v>
      </c>
      <c r="E535" s="105">
        <v>32</v>
      </c>
      <c r="F535" s="105">
        <v>121</v>
      </c>
      <c r="G535" s="105" t="s">
        <v>949</v>
      </c>
      <c r="H535" s="105">
        <v>1</v>
      </c>
      <c r="I535" s="105"/>
      <c r="J535" s="105" t="s">
        <v>943</v>
      </c>
      <c r="K535" s="105"/>
      <c r="L535" s="108">
        <f>N535*курс!$A$1</f>
        <v>23622.86</v>
      </c>
      <c r="M535" s="108">
        <f>L535*1.18</f>
        <v>27874.9748</v>
      </c>
      <c r="N535" s="49">
        <v>387.26</v>
      </c>
      <c r="O535" s="49">
        <v>456.97</v>
      </c>
      <c r="P535" s="109">
        <v>3</v>
      </c>
    </row>
    <row r="536" spans="1:15" ht="12.75">
      <c r="A536" s="96"/>
      <c r="B536" s="96"/>
      <c r="C536" s="96"/>
      <c r="D536" s="96"/>
      <c r="E536" s="96"/>
      <c r="F536" s="96"/>
      <c r="G536" s="96"/>
      <c r="H536" s="96"/>
      <c r="I536" s="156"/>
      <c r="J536" s="156"/>
      <c r="K536" s="156"/>
      <c r="L536" s="156"/>
      <c r="M536" s="156"/>
      <c r="N536" s="97"/>
      <c r="O536" s="96"/>
    </row>
    <row r="537" spans="1:15" ht="12.75">
      <c r="A537" s="96"/>
      <c r="B537" s="96"/>
      <c r="C537" s="96"/>
      <c r="D537" s="96"/>
      <c r="E537" s="96"/>
      <c r="F537" s="96"/>
      <c r="G537" s="96"/>
      <c r="H537" s="96"/>
      <c r="I537" s="156"/>
      <c r="J537" s="156"/>
      <c r="K537" s="156"/>
      <c r="L537" s="156"/>
      <c r="M537" s="156"/>
      <c r="N537" s="97"/>
      <c r="O537" s="96"/>
    </row>
    <row r="538" spans="1:15" ht="12.75">
      <c r="A538" s="264" t="s">
        <v>974</v>
      </c>
      <c r="B538" s="264"/>
      <c r="C538" s="264"/>
      <c r="D538" s="264"/>
      <c r="E538" s="264"/>
      <c r="F538" s="264"/>
      <c r="G538" s="264"/>
      <c r="H538" s="264"/>
      <c r="I538" s="264"/>
      <c r="J538" s="264"/>
      <c r="K538" s="264"/>
      <c r="L538" s="96"/>
      <c r="M538" s="96"/>
      <c r="N538" s="97"/>
      <c r="O538" s="96"/>
    </row>
    <row r="539" spans="1:15" ht="12.75">
      <c r="A539" s="96"/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7"/>
      <c r="O539" s="96"/>
    </row>
    <row r="540" spans="1:15" ht="12.75">
      <c r="A540" s="157" t="s">
        <v>975</v>
      </c>
      <c r="B540" s="157"/>
      <c r="C540" s="157"/>
      <c r="D540" s="157"/>
      <c r="E540" s="157"/>
      <c r="F540" s="157"/>
      <c r="G540" s="157"/>
      <c r="H540" s="157"/>
      <c r="I540" s="157"/>
      <c r="J540" s="157"/>
      <c r="K540" s="157"/>
      <c r="L540" s="96"/>
      <c r="M540" s="96"/>
      <c r="N540" s="97"/>
      <c r="O540" s="96"/>
    </row>
    <row r="541" spans="1:16" ht="14.25" customHeight="1">
      <c r="A541" s="98" t="s">
        <v>4</v>
      </c>
      <c r="B541" s="98" t="s">
        <v>5</v>
      </c>
      <c r="C541" s="98" t="s">
        <v>5</v>
      </c>
      <c r="D541" s="98" t="s">
        <v>447</v>
      </c>
      <c r="E541" s="98" t="s">
        <v>448</v>
      </c>
      <c r="F541" s="98" t="s">
        <v>449</v>
      </c>
      <c r="G541" s="98" t="s">
        <v>976</v>
      </c>
      <c r="H541" s="98" t="s">
        <v>977</v>
      </c>
      <c r="I541" s="98" t="s">
        <v>8</v>
      </c>
      <c r="J541" s="98" t="s">
        <v>9</v>
      </c>
      <c r="K541" s="98"/>
      <c r="L541" s="98" t="s">
        <v>10</v>
      </c>
      <c r="M541" s="98"/>
      <c r="N541" s="98" t="s">
        <v>11</v>
      </c>
      <c r="O541" s="98"/>
      <c r="P541" s="99"/>
    </row>
    <row r="542" spans="1:16" ht="28.5" customHeight="1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 t="s">
        <v>12</v>
      </c>
      <c r="M542" s="98" t="s">
        <v>13</v>
      </c>
      <c r="N542" s="98" t="s">
        <v>12</v>
      </c>
      <c r="O542" s="98" t="s">
        <v>13</v>
      </c>
      <c r="P542" s="99"/>
    </row>
    <row r="543" spans="1:16" ht="42.75" customHeight="1">
      <c r="A543" s="299" t="s">
        <v>978</v>
      </c>
      <c r="B543" s="299"/>
      <c r="C543" s="299"/>
      <c r="D543" s="299"/>
      <c r="E543" s="299"/>
      <c r="F543" s="299"/>
      <c r="G543" s="299"/>
      <c r="H543" s="299"/>
      <c r="I543" s="299"/>
      <c r="J543" s="94"/>
      <c r="L543" s="195"/>
      <c r="M543" s="196"/>
      <c r="N543" s="232"/>
      <c r="O543" s="233"/>
      <c r="P543" s="99"/>
    </row>
    <row r="544" spans="1:16" ht="12.75">
      <c r="A544" s="111"/>
      <c r="B544" s="121" t="str">
        <f>HYPERLINK("http://rucoecom.danfoss.com/online/index.html?cartCodes="&amp;C544,C544)</f>
        <v>032U12411)032U12411)</v>
      </c>
      <c r="C544" s="122" t="s">
        <v>979</v>
      </c>
      <c r="D544" s="111" t="s">
        <v>980</v>
      </c>
      <c r="E544" s="111">
        <v>10</v>
      </c>
      <c r="F544" s="111">
        <v>0.7</v>
      </c>
      <c r="G544" s="111">
        <v>0.1</v>
      </c>
      <c r="H544" s="111" t="s">
        <v>257</v>
      </c>
      <c r="I544" s="111">
        <v>1</v>
      </c>
      <c r="J544" s="111" t="s">
        <v>157</v>
      </c>
      <c r="K544" s="111"/>
      <c r="L544" s="108">
        <f>N544*курс!$A$1</f>
        <v>2063.02</v>
      </c>
      <c r="M544" s="108">
        <f>L544*1.18</f>
        <v>2434.3635999999997</v>
      </c>
      <c r="N544" s="301">
        <v>33.82</v>
      </c>
      <c r="O544" s="64">
        <f>N544*1.18</f>
        <v>39.907599999999995</v>
      </c>
      <c r="P544" s="161">
        <v>1</v>
      </c>
    </row>
    <row r="545" spans="1:16" ht="12.75">
      <c r="A545" s="111"/>
      <c r="B545" s="121" t="str">
        <f>HYPERLINK("http://rucoecom.danfoss.com/online/index.html?cartCodes="&amp;C545,C545)</f>
        <v>032U12511)032U12511)</v>
      </c>
      <c r="C545" s="122" t="s">
        <v>981</v>
      </c>
      <c r="D545" s="111" t="s">
        <v>980</v>
      </c>
      <c r="E545" s="111">
        <v>10</v>
      </c>
      <c r="F545" s="111">
        <v>1.5</v>
      </c>
      <c r="G545" s="111">
        <v>0.1</v>
      </c>
      <c r="H545" s="111" t="s">
        <v>200</v>
      </c>
      <c r="I545" s="111">
        <v>1</v>
      </c>
      <c r="J545" s="111" t="s">
        <v>157</v>
      </c>
      <c r="K545" s="111"/>
      <c r="L545" s="108">
        <f>N545*курс!$A$1</f>
        <v>2459.52</v>
      </c>
      <c r="M545" s="108">
        <f>L545*1.18</f>
        <v>2902.2336</v>
      </c>
      <c r="N545" s="153">
        <v>40.32</v>
      </c>
      <c r="O545" s="64">
        <f>N545*1.18</f>
        <v>47.5776</v>
      </c>
      <c r="P545" s="161">
        <v>1</v>
      </c>
    </row>
    <row r="546" spans="1:16" ht="12.75">
      <c r="A546" s="111"/>
      <c r="B546" s="121" t="str">
        <f>HYPERLINK("http://rucoecom.danfoss.com/online/index.html?cartCodes="&amp;C546,C546)</f>
        <v>032U7115</v>
      </c>
      <c r="C546" s="122" t="s">
        <v>982</v>
      </c>
      <c r="D546" s="111" t="s">
        <v>980</v>
      </c>
      <c r="E546" s="111">
        <v>15</v>
      </c>
      <c r="F546" s="111">
        <v>4</v>
      </c>
      <c r="G546" s="111">
        <v>0.30000000000000004</v>
      </c>
      <c r="H546" s="111" t="s">
        <v>200</v>
      </c>
      <c r="I546" s="111">
        <v>1</v>
      </c>
      <c r="J546" s="111" t="s">
        <v>157</v>
      </c>
      <c r="K546" s="111"/>
      <c r="L546" s="108">
        <f>N546*курс!$A$1</f>
        <v>4126.04</v>
      </c>
      <c r="M546" s="108">
        <f>L546*1.18</f>
        <v>4868.727199999999</v>
      </c>
      <c r="N546" s="64">
        <v>67.64</v>
      </c>
      <c r="O546" s="64">
        <f>N546*1.18</f>
        <v>79.81519999999999</v>
      </c>
      <c r="P546" s="161">
        <v>1</v>
      </c>
    </row>
    <row r="547" spans="1:16" ht="12.75">
      <c r="A547" s="111"/>
      <c r="B547" s="121" t="str">
        <f>HYPERLINK("http://rucoecom.danfoss.com/online/index.html?cartCodes="&amp;C547,C547)</f>
        <v>032U7120</v>
      </c>
      <c r="C547" s="122" t="s">
        <v>983</v>
      </c>
      <c r="D547" s="111" t="s">
        <v>980</v>
      </c>
      <c r="E547" s="111">
        <v>20</v>
      </c>
      <c r="F547" s="111">
        <v>8</v>
      </c>
      <c r="G547" s="111">
        <v>0.30000000000000004</v>
      </c>
      <c r="H547" s="111" t="s">
        <v>853</v>
      </c>
      <c r="I547" s="111">
        <v>1</v>
      </c>
      <c r="J547" s="111" t="s">
        <v>157</v>
      </c>
      <c r="K547" s="111"/>
      <c r="L547" s="108">
        <f>N547*курс!$A$1</f>
        <v>7141.2699999999995</v>
      </c>
      <c r="M547" s="108">
        <f>L547*1.18</f>
        <v>8426.6986</v>
      </c>
      <c r="N547" s="64">
        <v>117.07</v>
      </c>
      <c r="O547" s="64">
        <f>N547*1.18</f>
        <v>138.1426</v>
      </c>
      <c r="P547" s="161">
        <v>1</v>
      </c>
    </row>
    <row r="548" spans="1:16" ht="12.75">
      <c r="A548" s="111"/>
      <c r="B548" s="121" t="str">
        <f>HYPERLINK("http://rucoecom.danfoss.com/online/index.html?cartCodes="&amp;C548,C548)</f>
        <v>032U7125</v>
      </c>
      <c r="C548" s="122" t="s">
        <v>984</v>
      </c>
      <c r="D548" s="111" t="s">
        <v>980</v>
      </c>
      <c r="E548" s="111">
        <v>25</v>
      </c>
      <c r="F548" s="111">
        <v>11</v>
      </c>
      <c r="G548" s="111">
        <v>0.30000000000000004</v>
      </c>
      <c r="H548" s="111" t="s">
        <v>412</v>
      </c>
      <c r="I548" s="111">
        <v>1</v>
      </c>
      <c r="J548" s="111" t="s">
        <v>157</v>
      </c>
      <c r="K548" s="111"/>
      <c r="L548" s="108">
        <f>N548*курс!$A$1</f>
        <v>7934.880000000001</v>
      </c>
      <c r="M548" s="108">
        <f>L548*1.18</f>
        <v>9363.1584</v>
      </c>
      <c r="N548" s="64">
        <v>130.08</v>
      </c>
      <c r="O548" s="64">
        <f>N548*1.18</f>
        <v>153.4944</v>
      </c>
      <c r="P548" s="161">
        <v>1</v>
      </c>
    </row>
    <row r="549" spans="1:16" ht="12.75">
      <c r="A549" s="111"/>
      <c r="B549" s="121" t="str">
        <f>HYPERLINK("http://rucoecom.danfoss.com/online/index.html?cartCodes="&amp;C549,C549)</f>
        <v>032U7132</v>
      </c>
      <c r="C549" s="122" t="s">
        <v>985</v>
      </c>
      <c r="D549" s="111" t="s">
        <v>980</v>
      </c>
      <c r="E549" s="111">
        <v>32</v>
      </c>
      <c r="F549" s="111">
        <v>18</v>
      </c>
      <c r="G549" s="111">
        <v>0.30000000000000004</v>
      </c>
      <c r="H549" s="111" t="s">
        <v>419</v>
      </c>
      <c r="I549" s="111">
        <v>1</v>
      </c>
      <c r="J549" s="111" t="s">
        <v>157</v>
      </c>
      <c r="K549" s="111"/>
      <c r="L549" s="108">
        <f>N549*курс!$A$1</f>
        <v>11679.67</v>
      </c>
      <c r="M549" s="108">
        <f>L549*1.18</f>
        <v>13782.0106</v>
      </c>
      <c r="N549" s="64">
        <v>191.47</v>
      </c>
      <c r="O549" s="64">
        <f>N549*1.18</f>
        <v>225.9346</v>
      </c>
      <c r="P549" s="161">
        <v>1</v>
      </c>
    </row>
    <row r="550" spans="1:16" ht="12.75">
      <c r="A550" s="111"/>
      <c r="B550" s="121" t="str">
        <f>HYPERLINK("http://rucoecom.danfoss.com/online/index.html?cartCodes="&amp;C550,C550)</f>
        <v>032U7140</v>
      </c>
      <c r="C550" s="122" t="s">
        <v>986</v>
      </c>
      <c r="D550" s="111" t="s">
        <v>980</v>
      </c>
      <c r="E550" s="111">
        <v>40</v>
      </c>
      <c r="F550" s="111">
        <v>24</v>
      </c>
      <c r="G550" s="111">
        <v>0.30000000000000004</v>
      </c>
      <c r="H550" s="111" t="s">
        <v>421</v>
      </c>
      <c r="I550" s="111">
        <v>1</v>
      </c>
      <c r="J550" s="111" t="s">
        <v>157</v>
      </c>
      <c r="K550" s="111"/>
      <c r="L550" s="108">
        <f>N550*курс!$A$1</f>
        <v>13838.460000000001</v>
      </c>
      <c r="M550" s="108">
        <f>L550*1.18</f>
        <v>16329.3828</v>
      </c>
      <c r="N550" s="64">
        <v>226.86</v>
      </c>
      <c r="O550" s="64">
        <f>N550*1.18</f>
        <v>267.6948</v>
      </c>
      <c r="P550" s="161">
        <v>1</v>
      </c>
    </row>
    <row r="551" spans="1:16" ht="12.75">
      <c r="A551" s="111"/>
      <c r="B551" s="121" t="str">
        <f>HYPERLINK("http://rucoecom.danfoss.com/online/index.html?cartCodes="&amp;C551,C551)</f>
        <v>032U7150</v>
      </c>
      <c r="C551" s="122" t="s">
        <v>987</v>
      </c>
      <c r="D551" s="111" t="s">
        <v>980</v>
      </c>
      <c r="E551" s="111">
        <v>50</v>
      </c>
      <c r="F551" s="111">
        <v>40</v>
      </c>
      <c r="G551" s="111">
        <v>0.30000000000000004</v>
      </c>
      <c r="H551" s="111" t="s">
        <v>423</v>
      </c>
      <c r="I551" s="111">
        <v>1</v>
      </c>
      <c r="J551" s="111" t="s">
        <v>157</v>
      </c>
      <c r="K551" s="111"/>
      <c r="L551" s="108">
        <f>N551*курс!$A$1</f>
        <v>17139.170000000002</v>
      </c>
      <c r="M551" s="108">
        <f>L551*1.18</f>
        <v>20224.2206</v>
      </c>
      <c r="N551" s="64">
        <v>280.97</v>
      </c>
      <c r="O551" s="64">
        <f>N551*1.18</f>
        <v>331.5446</v>
      </c>
      <c r="P551" s="161">
        <v>1</v>
      </c>
    </row>
    <row r="552" spans="1:16" ht="29.25" customHeight="1">
      <c r="A552" s="302" t="s">
        <v>988</v>
      </c>
      <c r="B552" s="302"/>
      <c r="C552" s="302"/>
      <c r="D552" s="302"/>
      <c r="E552" s="302"/>
      <c r="F552" s="302"/>
      <c r="G552" s="302"/>
      <c r="H552" s="302"/>
      <c r="I552" s="302"/>
      <c r="J552" s="302"/>
      <c r="L552" s="235"/>
      <c r="M552" s="189"/>
      <c r="N552" s="235"/>
      <c r="O552" s="189"/>
      <c r="P552" s="104"/>
    </row>
    <row r="553" spans="1:16" ht="12.75">
      <c r="A553" s="105"/>
      <c r="B553" s="17" t="str">
        <f>HYPERLINK("http://rucoecom.danfoss.com/online/index.html?cartCodes="&amp;C553,C553)</f>
        <v>032U5252</v>
      </c>
      <c r="C553" s="106" t="s">
        <v>989</v>
      </c>
      <c r="D553" s="105" t="s">
        <v>990</v>
      </c>
      <c r="E553" s="105">
        <v>12</v>
      </c>
      <c r="F553" s="105">
        <v>4</v>
      </c>
      <c r="G553" s="105">
        <v>0</v>
      </c>
      <c r="H553" s="105" t="s">
        <v>200</v>
      </c>
      <c r="I553" s="105">
        <v>1</v>
      </c>
      <c r="J553" s="105" t="s">
        <v>157</v>
      </c>
      <c r="K553" s="105"/>
      <c r="L553" s="108">
        <f>N553*курс!$A$1</f>
        <v>4960.389459999999</v>
      </c>
      <c r="M553" s="108">
        <f>L553*1.18</f>
        <v>5853.259562799999</v>
      </c>
      <c r="N553" s="49">
        <v>81.31786</v>
      </c>
      <c r="O553" s="49">
        <f>N553*1.18</f>
        <v>95.95507479999999</v>
      </c>
      <c r="P553" s="161">
        <v>1</v>
      </c>
    </row>
    <row r="554" spans="1:16" ht="12.75">
      <c r="A554" s="105"/>
      <c r="B554" s="17" t="str">
        <f>HYPERLINK("http://rucoecom.danfoss.com/online/index.html?cartCodes="&amp;C554,C554)</f>
        <v>032U5254</v>
      </c>
      <c r="C554" s="106" t="s">
        <v>991</v>
      </c>
      <c r="D554" s="105" t="s">
        <v>992</v>
      </c>
      <c r="E554" s="105">
        <v>18</v>
      </c>
      <c r="F554" s="105">
        <v>6</v>
      </c>
      <c r="G554" s="105">
        <v>0</v>
      </c>
      <c r="H554" s="105" t="s">
        <v>853</v>
      </c>
      <c r="I554" s="105">
        <v>1</v>
      </c>
      <c r="J554" s="105" t="s">
        <v>157</v>
      </c>
      <c r="K554" s="105"/>
      <c r="L554" s="108">
        <f>N554*курс!$A$1</f>
        <v>7365.407789999999</v>
      </c>
      <c r="M554" s="108">
        <f>L554*1.18</f>
        <v>8691.181192199998</v>
      </c>
      <c r="N554" s="49">
        <v>120.74438999999998</v>
      </c>
      <c r="O554" s="49">
        <f>N554*1.18</f>
        <v>142.47838019999998</v>
      </c>
      <c r="P554" s="161">
        <v>1</v>
      </c>
    </row>
    <row r="555" spans="1:16" ht="12.75">
      <c r="A555" s="105"/>
      <c r="B555" s="17" t="str">
        <f>HYPERLINK("http://rucoecom.danfoss.com/online/index.html?cartCodes="&amp;C555,C555)</f>
        <v>032U5256</v>
      </c>
      <c r="C555" s="106" t="s">
        <v>993</v>
      </c>
      <c r="D555" s="105" t="s">
        <v>992</v>
      </c>
      <c r="E555" s="105">
        <v>22</v>
      </c>
      <c r="F555" s="105">
        <v>7</v>
      </c>
      <c r="G555" s="105">
        <v>0</v>
      </c>
      <c r="H555" s="105" t="s">
        <v>412</v>
      </c>
      <c r="I555" s="105">
        <v>1</v>
      </c>
      <c r="J555" s="105" t="s">
        <v>157</v>
      </c>
      <c r="K555" s="105"/>
      <c r="L555" s="108">
        <f>N555*курс!$A$1</f>
        <v>8493.053789999998</v>
      </c>
      <c r="M555" s="108">
        <f>L555*1.18</f>
        <v>10021.803472199997</v>
      </c>
      <c r="N555" s="49">
        <v>139.23038999999997</v>
      </c>
      <c r="O555" s="49">
        <f>N555*1.18</f>
        <v>164.29186019999995</v>
      </c>
      <c r="P555" s="161">
        <v>1</v>
      </c>
    </row>
    <row r="556" spans="1:16" ht="28.5" customHeight="1">
      <c r="A556" s="147" t="s">
        <v>994</v>
      </c>
      <c r="B556" s="147"/>
      <c r="C556" s="147"/>
      <c r="D556" s="147"/>
      <c r="E556" s="147"/>
      <c r="F556" s="147"/>
      <c r="G556" s="147"/>
      <c r="H556" s="147"/>
      <c r="I556" s="147"/>
      <c r="J556" s="147"/>
      <c r="L556" s="150"/>
      <c r="M556" s="151"/>
      <c r="N556" s="150"/>
      <c r="O556" s="151"/>
      <c r="P556" s="104"/>
    </row>
    <row r="557" spans="1:16" ht="12.75">
      <c r="A557" s="105"/>
      <c r="B557" s="17" t="str">
        <f>HYPERLINK("http://rucoecom.danfoss.com/online/index.html?cartCodes="&amp;C557,C557)</f>
        <v>032U7117</v>
      </c>
      <c r="C557" s="106" t="s">
        <v>995</v>
      </c>
      <c r="D557" s="105" t="s">
        <v>980</v>
      </c>
      <c r="E557" s="105">
        <v>15</v>
      </c>
      <c r="F557" s="105">
        <v>4</v>
      </c>
      <c r="G557" s="105">
        <v>0.30000000000000004</v>
      </c>
      <c r="H557" s="105" t="s">
        <v>200</v>
      </c>
      <c r="I557" s="105">
        <v>1</v>
      </c>
      <c r="J557" s="105" t="s">
        <v>157</v>
      </c>
      <c r="K557" s="105"/>
      <c r="L557" s="108">
        <f>N557*курс!$A$1</f>
        <v>6030.46</v>
      </c>
      <c r="M557" s="108">
        <f>L557*1.18</f>
        <v>7115.9428</v>
      </c>
      <c r="N557" s="64">
        <v>98.86</v>
      </c>
      <c r="O557" s="64">
        <f>N557*1.18</f>
        <v>116.6548</v>
      </c>
      <c r="P557" s="161">
        <v>1</v>
      </c>
    </row>
    <row r="558" spans="1:16" ht="12.75">
      <c r="A558" s="105"/>
      <c r="B558" s="17" t="str">
        <f>HYPERLINK("http://rucoecom.danfoss.com/online/index.html?cartCodes="&amp;C558,C558)</f>
        <v>032U7122</v>
      </c>
      <c r="C558" s="106" t="s">
        <v>996</v>
      </c>
      <c r="D558" s="105" t="s">
        <v>980</v>
      </c>
      <c r="E558" s="105">
        <v>20</v>
      </c>
      <c r="F558" s="105">
        <v>8</v>
      </c>
      <c r="G558" s="105">
        <v>0.30000000000000004</v>
      </c>
      <c r="H558" s="105" t="s">
        <v>853</v>
      </c>
      <c r="I558" s="105">
        <v>1</v>
      </c>
      <c r="J558" s="105" t="s">
        <v>157</v>
      </c>
      <c r="K558" s="105"/>
      <c r="L558" s="108">
        <f>N558*курс!$A$1</f>
        <v>9362.890000000001</v>
      </c>
      <c r="M558" s="108">
        <f>L558*1.18</f>
        <v>11048.210200000001</v>
      </c>
      <c r="N558" s="64">
        <v>153.49</v>
      </c>
      <c r="O558" s="64">
        <f>N558*1.18</f>
        <v>181.1182</v>
      </c>
      <c r="P558" s="161">
        <v>1</v>
      </c>
    </row>
    <row r="559" spans="1:16" ht="12.75">
      <c r="A559" s="105"/>
      <c r="B559" s="17" t="str">
        <f>HYPERLINK("http://rucoecom.danfoss.com/online/index.html?cartCodes="&amp;C559,C559)</f>
        <v>032U7127</v>
      </c>
      <c r="C559" s="106" t="s">
        <v>997</v>
      </c>
      <c r="D559" s="105" t="s">
        <v>980</v>
      </c>
      <c r="E559" s="105">
        <v>25</v>
      </c>
      <c r="F559" s="105">
        <v>11</v>
      </c>
      <c r="G559" s="105">
        <v>0.30000000000000004</v>
      </c>
      <c r="H559" s="105" t="s">
        <v>412</v>
      </c>
      <c r="I559" s="105">
        <v>1</v>
      </c>
      <c r="J559" s="105" t="s">
        <v>157</v>
      </c>
      <c r="K559" s="105"/>
      <c r="L559" s="108">
        <f>N559*курс!$A$1</f>
        <v>12536.720000000001</v>
      </c>
      <c r="M559" s="108">
        <f>L559*1.18</f>
        <v>14793.329600000001</v>
      </c>
      <c r="N559" s="64">
        <v>205.52</v>
      </c>
      <c r="O559" s="64">
        <f>N559*1.18</f>
        <v>242.5136</v>
      </c>
      <c r="P559" s="161">
        <v>1</v>
      </c>
    </row>
    <row r="560" spans="1:16" ht="12.75">
      <c r="A560" s="105"/>
      <c r="B560" s="17" t="str">
        <f>HYPERLINK("http://rucoecom.danfoss.com/online/index.html?cartCodes="&amp;C560,C560)</f>
        <v>032U7134</v>
      </c>
      <c r="C560" s="106" t="s">
        <v>998</v>
      </c>
      <c r="D560" s="105" t="s">
        <v>980</v>
      </c>
      <c r="E560" s="105">
        <v>32</v>
      </c>
      <c r="F560" s="105">
        <v>18</v>
      </c>
      <c r="G560" s="105">
        <v>0.30000000000000004</v>
      </c>
      <c r="H560" s="105" t="s">
        <v>419</v>
      </c>
      <c r="I560" s="105">
        <v>1</v>
      </c>
      <c r="J560" s="105" t="s">
        <v>157</v>
      </c>
      <c r="K560" s="105"/>
      <c r="L560" s="108">
        <f>N560*курс!$A$1</f>
        <v>17218.469999999998</v>
      </c>
      <c r="M560" s="108">
        <f>L560*1.18</f>
        <v>20317.794599999997</v>
      </c>
      <c r="N560" s="64">
        <v>282.27</v>
      </c>
      <c r="O560" s="64">
        <f>N560*1.18</f>
        <v>333.07859999999994</v>
      </c>
      <c r="P560" s="161">
        <v>1</v>
      </c>
    </row>
    <row r="561" spans="1:16" ht="12.75">
      <c r="A561" s="105"/>
      <c r="B561" s="17" t="str">
        <f>HYPERLINK("http://rucoecom.danfoss.com/online/index.html?cartCodes="&amp;C561,C561)</f>
        <v>032U7142</v>
      </c>
      <c r="C561" s="106" t="s">
        <v>999</v>
      </c>
      <c r="D561" s="105" t="s">
        <v>980</v>
      </c>
      <c r="E561" s="105">
        <v>40</v>
      </c>
      <c r="F561" s="105">
        <v>24</v>
      </c>
      <c r="G561" s="105">
        <v>0.30000000000000004</v>
      </c>
      <c r="H561" s="105" t="s">
        <v>421</v>
      </c>
      <c r="I561" s="105">
        <v>1</v>
      </c>
      <c r="J561" s="105" t="s">
        <v>157</v>
      </c>
      <c r="K561" s="105"/>
      <c r="L561" s="108">
        <f>N561*курс!$A$1</f>
        <v>19916.5</v>
      </c>
      <c r="M561" s="108">
        <f>L561*1.18</f>
        <v>23501.469999999998</v>
      </c>
      <c r="N561" s="64">
        <v>326.5</v>
      </c>
      <c r="O561" s="64">
        <f>N561*1.18</f>
        <v>385.27</v>
      </c>
      <c r="P561" s="161">
        <v>1</v>
      </c>
    </row>
    <row r="562" spans="1:16" ht="12.75">
      <c r="A562" s="105"/>
      <c r="B562" s="17" t="str">
        <f>HYPERLINK("http://rucoecom.danfoss.com/online/index.html?cartCodes="&amp;C562,C562)</f>
        <v>032U7152</v>
      </c>
      <c r="C562" s="106" t="s">
        <v>1000</v>
      </c>
      <c r="D562" s="105" t="s">
        <v>980</v>
      </c>
      <c r="E562" s="105">
        <v>50</v>
      </c>
      <c r="F562" s="105">
        <v>40</v>
      </c>
      <c r="G562" s="105">
        <v>0.30000000000000004</v>
      </c>
      <c r="H562" s="105" t="s">
        <v>423</v>
      </c>
      <c r="I562" s="105">
        <v>1</v>
      </c>
      <c r="J562" s="105" t="s">
        <v>157</v>
      </c>
      <c r="K562" s="105"/>
      <c r="L562" s="108">
        <f>N562*курс!$A$1</f>
        <v>24042.54</v>
      </c>
      <c r="M562" s="108">
        <f>L562*1.18</f>
        <v>28370.1972</v>
      </c>
      <c r="N562" s="64">
        <v>394.14</v>
      </c>
      <c r="O562" s="64">
        <f>N562*1.18</f>
        <v>465.0852</v>
      </c>
      <c r="P562" s="161">
        <v>1</v>
      </c>
    </row>
    <row r="563" spans="1:16" ht="14.25" customHeight="1">
      <c r="A563" s="98" t="s">
        <v>4</v>
      </c>
      <c r="B563" s="98" t="s">
        <v>5</v>
      </c>
      <c r="C563" s="98" t="s">
        <v>5</v>
      </c>
      <c r="D563" s="98" t="s">
        <v>447</v>
      </c>
      <c r="E563" s="98" t="s">
        <v>1001</v>
      </c>
      <c r="F563" s="98" t="s">
        <v>1002</v>
      </c>
      <c r="G563" s="98" t="s">
        <v>1003</v>
      </c>
      <c r="H563" s="98" t="s">
        <v>1004</v>
      </c>
      <c r="I563" s="98" t="s">
        <v>8</v>
      </c>
      <c r="J563" s="98" t="s">
        <v>9</v>
      </c>
      <c r="K563" s="98"/>
      <c r="L563" s="98" t="s">
        <v>10</v>
      </c>
      <c r="M563" s="98"/>
      <c r="N563" s="98" t="s">
        <v>11</v>
      </c>
      <c r="O563" s="98"/>
      <c r="P563" s="99"/>
    </row>
    <row r="564" spans="1:16" ht="12.75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 t="s">
        <v>12</v>
      </c>
      <c r="M564" s="98" t="s">
        <v>13</v>
      </c>
      <c r="N564" s="98" t="s">
        <v>12</v>
      </c>
      <c r="O564" s="98" t="s">
        <v>13</v>
      </c>
      <c r="P564" s="99"/>
    </row>
    <row r="565" spans="1:16" ht="17.25" customHeight="1">
      <c r="A565" s="224" t="s">
        <v>1005</v>
      </c>
      <c r="B565" s="225"/>
      <c r="C565" s="225"/>
      <c r="D565" s="225"/>
      <c r="E565" s="225"/>
      <c r="F565" s="225"/>
      <c r="G565" s="225"/>
      <c r="H565" s="225"/>
      <c r="I565" s="225"/>
      <c r="J565" s="158"/>
      <c r="L565" s="225"/>
      <c r="M565" s="226"/>
      <c r="N565" s="225"/>
      <c r="O565" s="226"/>
      <c r="P565" s="99"/>
    </row>
    <row r="566" spans="1:16" ht="19.5" customHeight="1">
      <c r="A566" s="105"/>
      <c r="B566" s="17" t="str">
        <f>HYPERLINK("http://rucoecom.danfoss.com/online/index.html?cartCodes="&amp;C566,C566)</f>
        <v>018F7351</v>
      </c>
      <c r="C566" s="152" t="s">
        <v>1006</v>
      </c>
      <c r="D566" s="142" t="s">
        <v>1007</v>
      </c>
      <c r="E566" s="142">
        <v>220</v>
      </c>
      <c r="F566" s="142">
        <v>50</v>
      </c>
      <c r="G566" s="142">
        <v>10</v>
      </c>
      <c r="H566" s="142" t="s">
        <v>1008</v>
      </c>
      <c r="I566" s="142">
        <v>1</v>
      </c>
      <c r="J566" s="142" t="s">
        <v>157</v>
      </c>
      <c r="K566" s="142"/>
      <c r="L566" s="108">
        <f>N566*курс!$A$1</f>
        <v>839.97</v>
      </c>
      <c r="M566" s="108">
        <f>L566*1.18</f>
        <v>991.1646</v>
      </c>
      <c r="N566" s="64">
        <v>13.77</v>
      </c>
      <c r="O566" s="64">
        <f>N566*1.18</f>
        <v>16.2486</v>
      </c>
      <c r="P566" s="161">
        <v>1</v>
      </c>
    </row>
    <row r="567" spans="1:16" ht="19.5" customHeight="1">
      <c r="A567" s="105"/>
      <c r="B567" s="17" t="str">
        <f>HYPERLINK("http://rucoecom.danfoss.com/online/index.html?cartCodes="&amp;C567,C567)</f>
        <v>018F7358</v>
      </c>
      <c r="C567" s="152" t="s">
        <v>1009</v>
      </c>
      <c r="D567" s="142" t="s">
        <v>1007</v>
      </c>
      <c r="E567" s="142">
        <v>24</v>
      </c>
      <c r="F567" s="142">
        <v>50</v>
      </c>
      <c r="G567" s="142">
        <v>10</v>
      </c>
      <c r="H567" s="142" t="s">
        <v>1008</v>
      </c>
      <c r="I567" s="142">
        <v>1</v>
      </c>
      <c r="J567" s="142" t="s">
        <v>157</v>
      </c>
      <c r="K567" s="142"/>
      <c r="L567" s="108">
        <f>N567*курс!$A$1</f>
        <v>839.97</v>
      </c>
      <c r="M567" s="108">
        <f>L567*1.18</f>
        <v>991.1646</v>
      </c>
      <c r="N567" s="64">
        <v>13.77</v>
      </c>
      <c r="O567" s="64">
        <f>N567*1.18</f>
        <v>16.2486</v>
      </c>
      <c r="P567" s="161">
        <v>1</v>
      </c>
    </row>
    <row r="568" spans="1:16" ht="19.5" customHeight="1">
      <c r="A568" s="105"/>
      <c r="B568" s="17" t="str">
        <f>HYPERLINK("http://rucoecom.danfoss.com/online/index.html?cartCodes="&amp;C568,C568)</f>
        <v>018F7397</v>
      </c>
      <c r="C568" s="152" t="s">
        <v>1010</v>
      </c>
      <c r="D568" s="142" t="s">
        <v>1007</v>
      </c>
      <c r="E568" s="142">
        <v>24</v>
      </c>
      <c r="F568" s="142" t="s">
        <v>1011</v>
      </c>
      <c r="G568" s="142">
        <v>18</v>
      </c>
      <c r="H568" s="142" t="s">
        <v>1008</v>
      </c>
      <c r="I568" s="142">
        <v>1</v>
      </c>
      <c r="J568" s="142" t="s">
        <v>157</v>
      </c>
      <c r="K568" s="142"/>
      <c r="L568" s="108">
        <f>N568*курс!$A$1</f>
        <v>936.9599999999999</v>
      </c>
      <c r="M568" s="108">
        <f>L568*1.18</f>
        <v>1105.6127999999999</v>
      </c>
      <c r="N568" s="64">
        <v>15.36</v>
      </c>
      <c r="O568" s="64">
        <f>N568*1.18</f>
        <v>18.124799999999997</v>
      </c>
      <c r="P568" s="161">
        <v>1</v>
      </c>
    </row>
    <row r="569" spans="1:16" ht="14.25" customHeight="1">
      <c r="A569" s="104"/>
      <c r="B569" s="17" t="str">
        <f>HYPERLINK("http://rucoecom.danfoss.com/online/index.html?cartCodes="&amp;C569,C569)</f>
        <v>042N0156</v>
      </c>
      <c r="C569" s="152" t="s">
        <v>1012</v>
      </c>
      <c r="D569" s="279" t="s">
        <v>1013</v>
      </c>
      <c r="E569" s="279"/>
      <c r="F569" s="279"/>
      <c r="G569" s="279"/>
      <c r="H569" s="279"/>
      <c r="I569" s="30"/>
      <c r="J569" s="142" t="s">
        <v>157</v>
      </c>
      <c r="K569" s="142"/>
      <c r="L569" s="108">
        <f>N569*курс!$A$1</f>
        <v>152.5</v>
      </c>
      <c r="M569" s="108">
        <f>L569*1.18</f>
        <v>179.95</v>
      </c>
      <c r="N569" s="303">
        <v>2.5</v>
      </c>
      <c r="O569" s="304">
        <v>2.95</v>
      </c>
      <c r="P569" s="161">
        <v>1</v>
      </c>
    </row>
    <row r="570" spans="1:15" ht="12.75">
      <c r="A570" s="156"/>
      <c r="B570" s="156"/>
      <c r="C570" s="156"/>
      <c r="D570" s="156"/>
      <c r="E570" s="156"/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</row>
    <row r="571" spans="1:15" ht="12.75">
      <c r="A571" s="305" t="s">
        <v>1014</v>
      </c>
      <c r="B571" s="96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</row>
    <row r="572" spans="1:15" ht="12.75">
      <c r="A572" s="96"/>
      <c r="B572" s="96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</row>
    <row r="573" spans="1:15" ht="12.75">
      <c r="A573" s="96"/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</row>
    <row r="574" spans="1:15" ht="12.75">
      <c r="A574" s="157" t="s">
        <v>1015</v>
      </c>
      <c r="B574" s="157"/>
      <c r="C574" s="157"/>
      <c r="D574" s="157"/>
      <c r="E574" s="157"/>
      <c r="F574" s="157"/>
      <c r="G574" s="157"/>
      <c r="H574" s="157"/>
      <c r="I574" s="157"/>
      <c r="J574" s="157"/>
      <c r="K574" s="157"/>
      <c r="L574" s="157"/>
      <c r="M574" s="96"/>
      <c r="N574" s="157"/>
      <c r="O574" s="157"/>
    </row>
    <row r="575" spans="1:16" ht="14.25" customHeight="1">
      <c r="A575" s="98" t="s">
        <v>4</v>
      </c>
      <c r="B575" s="98" t="s">
        <v>5</v>
      </c>
      <c r="C575" s="98" t="s">
        <v>5</v>
      </c>
      <c r="D575" s="98" t="s">
        <v>447</v>
      </c>
      <c r="E575" s="98" t="s">
        <v>448</v>
      </c>
      <c r="F575" s="98" t="s">
        <v>1016</v>
      </c>
      <c r="G575" s="98" t="s">
        <v>1017</v>
      </c>
      <c r="H575" s="98" t="s">
        <v>977</v>
      </c>
      <c r="I575" s="98" t="s">
        <v>8</v>
      </c>
      <c r="J575" s="98" t="s">
        <v>9</v>
      </c>
      <c r="K575" s="98"/>
      <c r="L575" s="98" t="s">
        <v>10</v>
      </c>
      <c r="M575" s="98"/>
      <c r="N575" s="98" t="s">
        <v>11</v>
      </c>
      <c r="O575" s="98"/>
      <c r="P575" s="99"/>
    </row>
    <row r="576" spans="1:16" ht="30.75" customHeight="1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 t="s">
        <v>12</v>
      </c>
      <c r="M576" s="98" t="s">
        <v>13</v>
      </c>
      <c r="N576" s="98" t="s">
        <v>12</v>
      </c>
      <c r="O576" s="98" t="s">
        <v>13</v>
      </c>
      <c r="P576" s="99"/>
    </row>
    <row r="577" spans="1:16" ht="31.5" customHeight="1">
      <c r="A577" s="294" t="s">
        <v>1018</v>
      </c>
      <c r="B577" s="294"/>
      <c r="C577" s="294"/>
      <c r="D577" s="294"/>
      <c r="E577" s="294"/>
      <c r="F577" s="294"/>
      <c r="G577" s="294"/>
      <c r="H577" s="294"/>
      <c r="I577" s="294"/>
      <c r="J577" s="158"/>
      <c r="L577" s="225"/>
      <c r="M577" s="226"/>
      <c r="N577" s="232"/>
      <c r="O577" s="233"/>
      <c r="P577" s="99"/>
    </row>
    <row r="578" spans="1:16" ht="12.75">
      <c r="A578" s="105"/>
      <c r="B578" s="17" t="str">
        <f>HYPERLINK("http://rucoecom.danfoss.com/online/index.html?cartCodes="&amp;C578,C578)</f>
        <v>032U380431</v>
      </c>
      <c r="C578" s="106" t="s">
        <v>1019</v>
      </c>
      <c r="D578" s="105" t="s">
        <v>1020</v>
      </c>
      <c r="E578" s="105">
        <v>10</v>
      </c>
      <c r="F578" s="105">
        <v>2.2</v>
      </c>
      <c r="G578" s="105">
        <v>0.2</v>
      </c>
      <c r="H578" s="105" t="s">
        <v>200</v>
      </c>
      <c r="I578" s="105">
        <v>1</v>
      </c>
      <c r="J578" s="105" t="s">
        <v>157</v>
      </c>
      <c r="K578" s="105"/>
      <c r="L578" s="108">
        <f>N578*курс!$A$1</f>
        <v>9093.83852</v>
      </c>
      <c r="M578" s="108">
        <f>L578*1.18</f>
        <v>10730.729453599999</v>
      </c>
      <c r="N578" s="49">
        <v>149.07932</v>
      </c>
      <c r="O578" s="49">
        <f>N578*1.18</f>
        <v>175.91359759999997</v>
      </c>
      <c r="P578" s="161">
        <v>1</v>
      </c>
    </row>
    <row r="579" spans="1:16" ht="12.75">
      <c r="A579" s="105"/>
      <c r="B579" s="17" t="str">
        <f>HYPERLINK("http://rucoecom.danfoss.com/online/index.html?cartCodes="&amp;C579,C579)</f>
        <v>032U380631</v>
      </c>
      <c r="C579" s="106" t="s">
        <v>1021</v>
      </c>
      <c r="D579" s="105" t="s">
        <v>1020</v>
      </c>
      <c r="E579" s="105">
        <v>20</v>
      </c>
      <c r="F579" s="105">
        <v>5</v>
      </c>
      <c r="G579" s="105">
        <v>0.2</v>
      </c>
      <c r="H579" s="105" t="s">
        <v>853</v>
      </c>
      <c r="I579" s="105">
        <v>1</v>
      </c>
      <c r="J579" s="105" t="s">
        <v>157</v>
      </c>
      <c r="K579" s="105"/>
      <c r="L579" s="108">
        <f>N579*курс!$A$1</f>
        <v>12858.923219999999</v>
      </c>
      <c r="M579" s="108">
        <f>L579*1.18</f>
        <v>15173.529399599998</v>
      </c>
      <c r="N579" s="49">
        <v>210.80201999999997</v>
      </c>
      <c r="O579" s="49">
        <f>N579*1.18</f>
        <v>248.74638359999994</v>
      </c>
      <c r="P579" s="161">
        <v>1</v>
      </c>
    </row>
    <row r="580" spans="1:16" ht="12.75">
      <c r="A580" s="105"/>
      <c r="B580" s="17" t="str">
        <f>HYPERLINK("http://rucoecom.danfoss.com/online/index.html?cartCodes="&amp;C580,C580)</f>
        <v>032U380731</v>
      </c>
      <c r="C580" s="106" t="s">
        <v>1022</v>
      </c>
      <c r="D580" s="105" t="s">
        <v>1020</v>
      </c>
      <c r="E580" s="105">
        <v>25</v>
      </c>
      <c r="F580" s="105">
        <v>6</v>
      </c>
      <c r="G580" s="105">
        <v>0.2</v>
      </c>
      <c r="H580" s="105" t="s">
        <v>412</v>
      </c>
      <c r="I580" s="105">
        <v>1</v>
      </c>
      <c r="J580" s="105" t="s">
        <v>157</v>
      </c>
      <c r="K580" s="105"/>
      <c r="L580" s="108">
        <f>N580*курс!$A$1</f>
        <v>14517.815779999999</v>
      </c>
      <c r="M580" s="108">
        <f>L580*1.18</f>
        <v>17131.0226204</v>
      </c>
      <c r="N580" s="49">
        <v>237.99697999999998</v>
      </c>
      <c r="O580" s="49">
        <f>N580*1.18</f>
        <v>280.83643639999997</v>
      </c>
      <c r="P580" s="161">
        <v>1</v>
      </c>
    </row>
    <row r="581" spans="1:16" ht="31.5" customHeight="1">
      <c r="A581" s="147" t="s">
        <v>1023</v>
      </c>
      <c r="B581" s="147"/>
      <c r="C581" s="147"/>
      <c r="D581" s="147"/>
      <c r="E581" s="147"/>
      <c r="F581" s="147"/>
      <c r="G581" s="147"/>
      <c r="H581" s="147"/>
      <c r="I581" s="147"/>
      <c r="J581" s="147"/>
      <c r="L581" s="150"/>
      <c r="M581" s="151"/>
      <c r="N581" s="150"/>
      <c r="O581" s="151"/>
      <c r="P581" s="161"/>
    </row>
    <row r="582" spans="1:16" ht="12.75">
      <c r="A582" s="105"/>
      <c r="B582" s="17" t="str">
        <f>HYPERLINK("http://rucoecom.danfoss.com/online/index.html?cartCodes="&amp;C582,C582)</f>
        <v>032U151831</v>
      </c>
      <c r="C582" s="106" t="s">
        <v>1024</v>
      </c>
      <c r="D582" s="105" t="s">
        <v>980</v>
      </c>
      <c r="E582" s="105">
        <v>10</v>
      </c>
      <c r="F582" s="105">
        <v>1.5</v>
      </c>
      <c r="G582" s="105">
        <v>0.1</v>
      </c>
      <c r="H582" s="105" t="s">
        <v>257</v>
      </c>
      <c r="I582" s="105">
        <v>1</v>
      </c>
      <c r="J582" s="105" t="s">
        <v>157</v>
      </c>
      <c r="K582" s="105"/>
      <c r="L582" s="108">
        <f>N582*курс!$A$1</f>
        <v>3722.2200000000003</v>
      </c>
      <c r="M582" s="108">
        <f>L582*1.18</f>
        <v>4392.2196</v>
      </c>
      <c r="N582" s="64">
        <v>61.02</v>
      </c>
      <c r="O582" s="64">
        <f>N582*1.18</f>
        <v>72.0036</v>
      </c>
      <c r="P582" s="161">
        <v>1</v>
      </c>
    </row>
    <row r="583" spans="1:16" ht="12.75">
      <c r="A583" s="105"/>
      <c r="B583" s="17" t="str">
        <f>HYPERLINK("http://rucoecom.danfoss.com/online/index.html?cartCodes="&amp;C583,C583)</f>
        <v>032U153831</v>
      </c>
      <c r="C583" s="106" t="s">
        <v>1025</v>
      </c>
      <c r="D583" s="105" t="s">
        <v>980</v>
      </c>
      <c r="E583" s="105">
        <v>12</v>
      </c>
      <c r="F583" s="105">
        <v>2.5</v>
      </c>
      <c r="G583" s="105">
        <v>0.30000000000000004</v>
      </c>
      <c r="H583" s="105" t="s">
        <v>200</v>
      </c>
      <c r="I583" s="105">
        <v>1</v>
      </c>
      <c r="J583" s="105" t="s">
        <v>157</v>
      </c>
      <c r="K583" s="105"/>
      <c r="L583" s="108">
        <f>N583*курс!$A$1</f>
        <v>4468.25</v>
      </c>
      <c r="M583" s="108">
        <f>L583*1.18</f>
        <v>5272.535</v>
      </c>
      <c r="N583" s="64">
        <v>73.25</v>
      </c>
      <c r="O583" s="64">
        <f>N583*1.18</f>
        <v>86.435</v>
      </c>
      <c r="P583" s="161">
        <v>1</v>
      </c>
    </row>
    <row r="584" spans="1:16" ht="12.75">
      <c r="A584" s="105"/>
      <c r="B584" s="17" t="str">
        <f>HYPERLINK("http://rucoecom.danfoss.com/online/index.html?cartCodes="&amp;C584,C584)</f>
        <v>032U451431</v>
      </c>
      <c r="C584" s="106" t="s">
        <v>1026</v>
      </c>
      <c r="D584" s="105" t="s">
        <v>980</v>
      </c>
      <c r="E584" s="105">
        <v>15</v>
      </c>
      <c r="F584" s="105">
        <v>4</v>
      </c>
      <c r="G584" s="105">
        <v>0.30000000000000004</v>
      </c>
      <c r="H584" s="105" t="s">
        <v>200</v>
      </c>
      <c r="I584" s="105">
        <v>1</v>
      </c>
      <c r="J584" s="105" t="s">
        <v>157</v>
      </c>
      <c r="K584" s="105"/>
      <c r="L584" s="108">
        <f>N584*курс!$A$1</f>
        <v>5149.01</v>
      </c>
      <c r="M584" s="108">
        <f>L584*1.18</f>
        <v>6075.8318</v>
      </c>
      <c r="N584" s="64">
        <v>84.41</v>
      </c>
      <c r="O584" s="64">
        <f>N584*1.18</f>
        <v>99.60379999999999</v>
      </c>
      <c r="P584" s="161">
        <v>1</v>
      </c>
    </row>
    <row r="585" spans="1:16" ht="12.75">
      <c r="A585" s="105"/>
      <c r="B585" s="17" t="str">
        <f>HYPERLINK("http://rucoecom.danfoss.com/online/index.html?cartCodes="&amp;C585,C585)</f>
        <v>032U453031</v>
      </c>
      <c r="C585" s="106" t="s">
        <v>1027</v>
      </c>
      <c r="D585" s="105" t="s">
        <v>980</v>
      </c>
      <c r="E585" s="105">
        <v>20</v>
      </c>
      <c r="F585" s="105">
        <v>8</v>
      </c>
      <c r="G585" s="105">
        <v>0.30000000000000004</v>
      </c>
      <c r="H585" s="105" t="s">
        <v>853</v>
      </c>
      <c r="I585" s="105">
        <v>1</v>
      </c>
      <c r="J585" s="105" t="s">
        <v>157</v>
      </c>
      <c r="K585" s="105"/>
      <c r="L585" s="108">
        <f>N585*курс!$A$1</f>
        <v>7966.599999999999</v>
      </c>
      <c r="M585" s="108">
        <f>L585*1.18</f>
        <v>9400.588</v>
      </c>
      <c r="N585" s="64">
        <v>130.6</v>
      </c>
      <c r="O585" s="64">
        <f>N585*1.18</f>
        <v>154.10799999999998</v>
      </c>
      <c r="P585" s="161">
        <v>1</v>
      </c>
    </row>
    <row r="586" spans="1:16" ht="12.75">
      <c r="A586" s="105"/>
      <c r="B586" s="17" t="str">
        <f>HYPERLINK("http://rucoecom.danfoss.com/online/index.html?cartCodes="&amp;C586,C586)</f>
        <v>032U453431</v>
      </c>
      <c r="C586" s="106" t="s">
        <v>1028</v>
      </c>
      <c r="D586" s="105" t="s">
        <v>980</v>
      </c>
      <c r="E586" s="105">
        <v>25</v>
      </c>
      <c r="F586" s="105">
        <v>11</v>
      </c>
      <c r="G586" s="105">
        <v>0.30000000000000004</v>
      </c>
      <c r="H586" s="105" t="s">
        <v>412</v>
      </c>
      <c r="I586" s="105">
        <v>1</v>
      </c>
      <c r="J586" s="105" t="s">
        <v>157</v>
      </c>
      <c r="K586" s="105"/>
      <c r="L586" s="108">
        <f>N586*курс!$A$1</f>
        <v>8347.24</v>
      </c>
      <c r="M586" s="108">
        <f>L586*1.18</f>
        <v>9849.743199999999</v>
      </c>
      <c r="N586" s="64">
        <v>136.84</v>
      </c>
      <c r="O586" s="64">
        <f>N586*1.18</f>
        <v>161.47119999999998</v>
      </c>
      <c r="P586" s="161">
        <v>1</v>
      </c>
    </row>
    <row r="587" spans="1:16" ht="12.75">
      <c r="A587" s="105"/>
      <c r="B587" s="17" t="str">
        <f>HYPERLINK("http://rucoecom.danfoss.com/online/index.html?cartCodes="&amp;C587,C587)</f>
        <v>032U456831</v>
      </c>
      <c r="C587" s="106" t="s">
        <v>1029</v>
      </c>
      <c r="D587" s="105" t="s">
        <v>980</v>
      </c>
      <c r="E587" s="105">
        <v>32</v>
      </c>
      <c r="F587" s="105">
        <v>18</v>
      </c>
      <c r="G587" s="105">
        <v>0.30000000000000004</v>
      </c>
      <c r="H587" s="105" t="s">
        <v>1030</v>
      </c>
      <c r="I587" s="105">
        <v>1</v>
      </c>
      <c r="J587" s="105" t="s">
        <v>157</v>
      </c>
      <c r="K587" s="105"/>
      <c r="L587" s="108">
        <f>N587*курс!$A$1</f>
        <v>12041.4</v>
      </c>
      <c r="M587" s="108">
        <f>L587*1.18</f>
        <v>14208.851999999999</v>
      </c>
      <c r="N587" s="64">
        <v>197.4</v>
      </c>
      <c r="O587" s="64">
        <f>N587*1.18</f>
        <v>232.932</v>
      </c>
      <c r="P587" s="161">
        <v>1</v>
      </c>
    </row>
    <row r="588" spans="1:16" ht="12.75">
      <c r="A588" s="105"/>
      <c r="B588" s="17" t="str">
        <f>HYPERLINK("http://rucoecom.danfoss.com/online/index.html?cartCodes="&amp;C588,C588)</f>
        <v>032U458531</v>
      </c>
      <c r="C588" s="106" t="s">
        <v>1031</v>
      </c>
      <c r="D588" s="105" t="s">
        <v>980</v>
      </c>
      <c r="E588" s="105">
        <v>40</v>
      </c>
      <c r="F588" s="105">
        <v>24</v>
      </c>
      <c r="G588" s="105">
        <v>0.30000000000000004</v>
      </c>
      <c r="H588" s="105" t="s">
        <v>1032</v>
      </c>
      <c r="I588" s="105">
        <v>1</v>
      </c>
      <c r="J588" s="105" t="s">
        <v>157</v>
      </c>
      <c r="K588" s="105"/>
      <c r="L588" s="108">
        <f>N588*курс!$A$1</f>
        <v>13972.050000000001</v>
      </c>
      <c r="M588" s="108">
        <f>L588*1.18</f>
        <v>16487.019</v>
      </c>
      <c r="N588" s="64">
        <v>229.05</v>
      </c>
      <c r="O588" s="64">
        <f>N588*1.18</f>
        <v>270.279</v>
      </c>
      <c r="P588" s="161">
        <v>1</v>
      </c>
    </row>
    <row r="589" spans="1:16" ht="12.75">
      <c r="A589" s="105"/>
      <c r="B589" s="17" t="str">
        <f>HYPERLINK("http://rucoecom.danfoss.com/online/index.html?cartCodes="&amp;C589,C589)</f>
        <v>032U460431</v>
      </c>
      <c r="C589" s="106" t="s">
        <v>1033</v>
      </c>
      <c r="D589" s="105" t="s">
        <v>980</v>
      </c>
      <c r="E589" s="105">
        <v>50</v>
      </c>
      <c r="F589" s="105">
        <v>40</v>
      </c>
      <c r="G589" s="105">
        <v>0.30000000000000004</v>
      </c>
      <c r="H589" s="105" t="s">
        <v>423</v>
      </c>
      <c r="I589" s="105">
        <v>1</v>
      </c>
      <c r="J589" s="105" t="s">
        <v>157</v>
      </c>
      <c r="K589" s="105"/>
      <c r="L589" s="108">
        <f>N589*курс!$A$1</f>
        <v>15184.73</v>
      </c>
      <c r="M589" s="108">
        <f>L589*1.18</f>
        <v>17917.981399999997</v>
      </c>
      <c r="N589" s="64">
        <v>248.93</v>
      </c>
      <c r="O589" s="64">
        <f>N589*1.18</f>
        <v>293.7374</v>
      </c>
      <c r="P589" s="161">
        <v>1</v>
      </c>
    </row>
    <row r="590" spans="1:16" ht="30.75" customHeight="1">
      <c r="A590" s="147" t="s">
        <v>1034</v>
      </c>
      <c r="B590" s="147"/>
      <c r="C590" s="147"/>
      <c r="D590" s="147"/>
      <c r="E590" s="147"/>
      <c r="F590" s="147"/>
      <c r="G590" s="147"/>
      <c r="H590" s="147"/>
      <c r="I590" s="147"/>
      <c r="J590" s="147"/>
      <c r="L590" s="150"/>
      <c r="M590" s="151"/>
      <c r="N590" s="150"/>
      <c r="O590" s="151"/>
      <c r="P590" s="104"/>
    </row>
    <row r="591" spans="1:16" ht="12.75">
      <c r="A591" s="142"/>
      <c r="B591" s="17" t="str">
        <f>HYPERLINK("http://rucoecom.danfoss.com/online/index.html?cartCodes="&amp;C591,C591)</f>
        <v>032U157131</v>
      </c>
      <c r="C591" s="106" t="s">
        <v>1035</v>
      </c>
      <c r="D591" s="105" t="s">
        <v>990</v>
      </c>
      <c r="E591" s="105">
        <v>10</v>
      </c>
      <c r="F591" s="105">
        <v>2.5</v>
      </c>
      <c r="G591" s="105">
        <v>0</v>
      </c>
      <c r="H591" s="105" t="s">
        <v>257</v>
      </c>
      <c r="I591" s="105">
        <v>1</v>
      </c>
      <c r="J591" s="105" t="s">
        <v>157</v>
      </c>
      <c r="K591" s="105"/>
      <c r="L591" s="108">
        <f>N591*курс!$A$1</f>
        <v>5723.651286605453</v>
      </c>
      <c r="M591" s="108">
        <f>L591*1.18</f>
        <v>6753.908518194434</v>
      </c>
      <c r="N591" s="49">
        <v>93.83034896074513</v>
      </c>
      <c r="O591" s="49">
        <f>N591*1.18</f>
        <v>110.71981177367924</v>
      </c>
      <c r="P591" s="161">
        <v>1</v>
      </c>
    </row>
    <row r="592" spans="1:16" ht="12.75">
      <c r="A592" s="142"/>
      <c r="B592" s="17" t="str">
        <f>HYPERLINK("http://rucoecom.danfoss.com/online/index.html?cartCodes="&amp;C592,C592)</f>
        <v>032U158031</v>
      </c>
      <c r="C592" s="106" t="s">
        <v>1036</v>
      </c>
      <c r="D592" s="105" t="s">
        <v>990</v>
      </c>
      <c r="E592" s="105">
        <v>12</v>
      </c>
      <c r="F592" s="105">
        <v>4</v>
      </c>
      <c r="G592" s="105">
        <v>0</v>
      </c>
      <c r="H592" s="105" t="s">
        <v>200</v>
      </c>
      <c r="I592" s="105">
        <v>1</v>
      </c>
      <c r="J592" s="105" t="s">
        <v>157</v>
      </c>
      <c r="K592" s="105"/>
      <c r="L592" s="108">
        <f>N592*курс!$A$1</f>
        <v>6096.097810361804</v>
      </c>
      <c r="M592" s="108">
        <f>L592*1.18</f>
        <v>7193.395416226927</v>
      </c>
      <c r="N592" s="49">
        <v>99.93602967806235</v>
      </c>
      <c r="O592" s="49">
        <f>N592*1.18</f>
        <v>117.92451502011357</v>
      </c>
      <c r="P592" s="161">
        <v>1</v>
      </c>
    </row>
    <row r="593" spans="1:16" ht="12.75">
      <c r="A593" s="142"/>
      <c r="B593" s="17" t="str">
        <f>HYPERLINK("http://rucoecom.danfoss.com/online/index.html?cartCodes="&amp;C593,C593)</f>
        <v>032U161431</v>
      </c>
      <c r="C593" s="106" t="s">
        <v>1037</v>
      </c>
      <c r="D593" s="105" t="s">
        <v>990</v>
      </c>
      <c r="E593" s="105">
        <v>18</v>
      </c>
      <c r="F593" s="105">
        <v>6</v>
      </c>
      <c r="G593" s="105">
        <v>0</v>
      </c>
      <c r="H593" s="105" t="s">
        <v>853</v>
      </c>
      <c r="I593" s="105">
        <v>1</v>
      </c>
      <c r="J593" s="105" t="s">
        <v>157</v>
      </c>
      <c r="K593" s="105"/>
      <c r="L593" s="108">
        <f>N593*курс!$A$1</f>
        <v>8494.453003698669</v>
      </c>
      <c r="M593" s="108">
        <f>L593*1.18</f>
        <v>10023.45454436443</v>
      </c>
      <c r="N593" s="49">
        <v>139.25332792948637</v>
      </c>
      <c r="O593" s="49">
        <f>N593*1.18</f>
        <v>164.31892695679392</v>
      </c>
      <c r="P593" s="161">
        <v>1</v>
      </c>
    </row>
    <row r="594" spans="1:16" ht="12.75">
      <c r="A594" s="142"/>
      <c r="B594" s="17" t="str">
        <f>HYPERLINK("http://rucoecom.danfoss.com/online/index.html?cartCodes="&amp;C594,C594)</f>
        <v>032U162431</v>
      </c>
      <c r="C594" s="106" t="s">
        <v>1038</v>
      </c>
      <c r="D594" s="105" t="s">
        <v>990</v>
      </c>
      <c r="E594" s="105">
        <v>22</v>
      </c>
      <c r="F594" s="105">
        <v>7</v>
      </c>
      <c r="G594" s="105">
        <v>0</v>
      </c>
      <c r="H594" s="105" t="s">
        <v>412</v>
      </c>
      <c r="I594" s="105">
        <v>1</v>
      </c>
      <c r="J594" s="105" t="s">
        <v>157</v>
      </c>
      <c r="K594" s="105"/>
      <c r="L594" s="108">
        <f>N594*курс!$A$1</f>
        <v>9591.750609563793</v>
      </c>
      <c r="M594" s="108">
        <f>L594*1.18</f>
        <v>11318.265719285275</v>
      </c>
      <c r="N594" s="49">
        <v>157.24181327153758</v>
      </c>
      <c r="O594" s="49">
        <f>N594*1.18</f>
        <v>185.54533966041433</v>
      </c>
      <c r="P594" s="161">
        <v>1</v>
      </c>
    </row>
    <row r="595" spans="1:15" ht="12.75">
      <c r="A595" s="156"/>
      <c r="B595" s="156"/>
      <c r="C595" s="156"/>
      <c r="D595" s="156"/>
      <c r="E595" s="156"/>
      <c r="F595" s="156"/>
      <c r="G595" s="156"/>
      <c r="H595" s="156"/>
      <c r="I595" s="156"/>
      <c r="J595" s="156"/>
      <c r="K595" s="156"/>
      <c r="L595" s="156"/>
      <c r="M595" s="156"/>
      <c r="N595" s="97"/>
      <c r="O595" s="96"/>
    </row>
    <row r="596" spans="1:15" ht="12.75">
      <c r="A596" s="156"/>
      <c r="B596" s="156"/>
      <c r="C596" s="156"/>
      <c r="D596" s="156"/>
      <c r="E596" s="156"/>
      <c r="F596" s="156"/>
      <c r="G596" s="156"/>
      <c r="H596" s="156"/>
      <c r="I596" s="156"/>
      <c r="J596" s="156"/>
      <c r="K596" s="156"/>
      <c r="L596" s="156"/>
      <c r="M596" s="156"/>
      <c r="N596" s="97"/>
      <c r="O596" s="96"/>
    </row>
    <row r="597" spans="1:15" ht="65.25" customHeight="1">
      <c r="A597" s="306" t="s">
        <v>1039</v>
      </c>
      <c r="B597" s="306"/>
      <c r="C597" s="306"/>
      <c r="D597" s="306"/>
      <c r="E597" s="306"/>
      <c r="F597" s="306"/>
      <c r="G597" s="306"/>
      <c r="H597" s="306"/>
      <c r="I597" s="306"/>
      <c r="J597" s="306"/>
      <c r="K597" s="307"/>
      <c r="L597" s="307"/>
      <c r="M597" s="156"/>
      <c r="N597" s="97"/>
      <c r="O597" s="96"/>
    </row>
    <row r="598" spans="1:15" ht="12.75">
      <c r="A598" s="156"/>
      <c r="B598" s="156"/>
      <c r="C598" s="156"/>
      <c r="D598" s="156"/>
      <c r="E598" s="156"/>
      <c r="F598" s="156"/>
      <c r="G598" s="156"/>
      <c r="H598" s="156"/>
      <c r="I598" s="156"/>
      <c r="J598" s="156"/>
      <c r="K598" s="156"/>
      <c r="L598" s="156"/>
      <c r="M598" s="156"/>
      <c r="N598" s="97"/>
      <c r="O598" s="96"/>
    </row>
    <row r="599" spans="1:15" ht="12.75">
      <c r="A599" s="156"/>
      <c r="B599" s="156"/>
      <c r="C599" s="156"/>
      <c r="D599" s="156"/>
      <c r="E599" s="156"/>
      <c r="F599" s="156"/>
      <c r="G599" s="156"/>
      <c r="H599" s="156"/>
      <c r="I599" s="156"/>
      <c r="J599" s="156"/>
      <c r="K599" s="156"/>
      <c r="L599" s="156"/>
      <c r="M599" s="156"/>
      <c r="N599" s="97"/>
      <c r="O599" s="96"/>
    </row>
    <row r="600" spans="1:15" ht="15" customHeight="1">
      <c r="A600" s="156"/>
      <c r="B600" s="308" t="s">
        <v>1040</v>
      </c>
      <c r="C600" s="308"/>
      <c r="D600" s="308"/>
      <c r="E600" s="308"/>
      <c r="F600" s="156"/>
      <c r="G600" s="156"/>
      <c r="H600" s="156"/>
      <c r="I600" s="156"/>
      <c r="J600" s="156"/>
      <c r="K600" s="156"/>
      <c r="L600" s="156"/>
      <c r="M600" s="156"/>
      <c r="N600" s="97"/>
      <c r="O600" s="96"/>
    </row>
    <row r="601" spans="1:15" ht="12.75">
      <c r="A601" s="156"/>
      <c r="B601" s="308"/>
      <c r="C601" s="308"/>
      <c r="D601" s="308"/>
      <c r="E601" s="308"/>
      <c r="F601" s="156"/>
      <c r="G601" s="156"/>
      <c r="H601" s="156"/>
      <c r="I601" s="156"/>
      <c r="J601" s="156"/>
      <c r="K601" s="156"/>
      <c r="L601" s="156"/>
      <c r="M601" s="156"/>
      <c r="N601" s="97"/>
      <c r="O601" s="96"/>
    </row>
    <row r="602" spans="1:15" ht="12.75">
      <c r="A602" s="156"/>
      <c r="B602" s="308"/>
      <c r="C602" s="308"/>
      <c r="D602" s="308"/>
      <c r="E602" s="308"/>
      <c r="F602" s="156"/>
      <c r="G602" s="156"/>
      <c r="H602" s="156"/>
      <c r="I602" s="156"/>
      <c r="J602" s="156"/>
      <c r="K602" s="156"/>
      <c r="L602" s="156"/>
      <c r="M602" s="156"/>
      <c r="N602" s="97"/>
      <c r="O602" s="96"/>
    </row>
    <row r="603" spans="1:15" ht="12.75">
      <c r="A603" s="96"/>
      <c r="B603" s="96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7"/>
      <c r="O603" s="96"/>
    </row>
    <row r="604" spans="1:15" ht="12.75">
      <c r="A604" s="96"/>
      <c r="B604" s="96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7"/>
      <c r="O604" s="96"/>
    </row>
    <row r="605" spans="1:15" ht="12.75">
      <c r="A605" s="96"/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7"/>
      <c r="O605" s="96"/>
    </row>
    <row r="606" spans="1:15" ht="12.75">
      <c r="A606" s="96"/>
      <c r="B606" s="96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7"/>
      <c r="O606" s="96"/>
    </row>
    <row r="607" spans="1:15" ht="12.75">
      <c r="A607" s="96"/>
      <c r="B607" s="96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7"/>
      <c r="O607" s="96"/>
    </row>
    <row r="608" spans="1:15" ht="12.75">
      <c r="A608" s="96"/>
      <c r="B608" s="96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7"/>
      <c r="O608" s="96"/>
    </row>
    <row r="609" spans="1:15" ht="12.75">
      <c r="A609" s="96"/>
      <c r="B609" s="96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7"/>
      <c r="O609" s="96"/>
    </row>
    <row r="610" spans="1:15" ht="12.75">
      <c r="A610" s="96"/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7"/>
      <c r="O610" s="96"/>
    </row>
    <row r="611" spans="1:15" ht="12.75">
      <c r="A611" s="96"/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7"/>
      <c r="O611" s="96"/>
    </row>
    <row r="612" spans="1:15" ht="12.75">
      <c r="A612" s="96"/>
      <c r="B612" s="96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7"/>
      <c r="O612" s="96"/>
    </row>
    <row r="613" spans="1:15" ht="12.75">
      <c r="A613" s="96"/>
      <c r="B613" s="96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7"/>
      <c r="O613" s="96"/>
    </row>
    <row r="614" spans="1:15" ht="12.75">
      <c r="A614" s="96"/>
      <c r="B614" s="96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7"/>
      <c r="O614" s="96"/>
    </row>
    <row r="615" spans="1:15" ht="12.75">
      <c r="A615" s="96"/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7"/>
      <c r="O615" s="96"/>
    </row>
    <row r="616" spans="1:15" ht="12.75">
      <c r="A616" s="96"/>
      <c r="B616" s="96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7"/>
      <c r="O616" s="96"/>
    </row>
    <row r="617" spans="1:15" ht="12.75">
      <c r="A617" s="96"/>
      <c r="B617" s="96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7"/>
      <c r="O617" s="96"/>
    </row>
    <row r="618" spans="1:15" ht="12.75">
      <c r="A618" s="96"/>
      <c r="B618" s="96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7"/>
      <c r="O618" s="96"/>
    </row>
    <row r="619" spans="1:15" ht="12.75">
      <c r="A619" s="96"/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7"/>
      <c r="O619" s="96"/>
    </row>
    <row r="620" spans="1:15" ht="12.75">
      <c r="A620" s="96"/>
      <c r="B620" s="96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7"/>
      <c r="O620" s="96"/>
    </row>
    <row r="621" spans="1:15" ht="12.75">
      <c r="A621" s="96"/>
      <c r="B621" s="96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7"/>
      <c r="O621" s="96"/>
    </row>
    <row r="622" spans="1:15" ht="12.75">
      <c r="A622" s="96"/>
      <c r="B622" s="96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7"/>
      <c r="O622" s="96"/>
    </row>
    <row r="623" spans="1:15" ht="12.75">
      <c r="A623" s="96"/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7"/>
      <c r="O623" s="96"/>
    </row>
    <row r="624" spans="1:15" ht="12.75">
      <c r="A624" s="96"/>
      <c r="B624" s="96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7"/>
      <c r="O624" s="96"/>
    </row>
    <row r="625" spans="1:15" ht="12.75">
      <c r="A625" s="96"/>
      <c r="B625" s="96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7"/>
      <c r="O625" s="96"/>
    </row>
    <row r="626" spans="1:15" ht="12.75">
      <c r="A626" s="96"/>
      <c r="B626" s="96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7"/>
      <c r="O626" s="96"/>
    </row>
    <row r="627" spans="1:15" ht="12.75">
      <c r="A627" s="96"/>
      <c r="B627" s="96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7"/>
      <c r="O627" s="96"/>
    </row>
    <row r="628" spans="1:15" ht="12.75">
      <c r="A628" s="96"/>
      <c r="B628" s="96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7"/>
      <c r="O628" s="96"/>
    </row>
    <row r="629" spans="1:15" ht="12.75">
      <c r="A629" s="96"/>
      <c r="B629" s="96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7"/>
      <c r="O629" s="96"/>
    </row>
    <row r="630" spans="1:15" ht="12.75">
      <c r="A630" s="96"/>
      <c r="B630" s="96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7"/>
      <c r="O630" s="96"/>
    </row>
    <row r="631" spans="1:15" ht="12.75">
      <c r="A631" s="96"/>
      <c r="B631" s="96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7"/>
      <c r="O631" s="96"/>
    </row>
    <row r="632" spans="1:15" ht="12.75">
      <c r="A632" s="96"/>
      <c r="B632" s="96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7"/>
      <c r="O632" s="96"/>
    </row>
    <row r="633" spans="1:15" ht="12.75">
      <c r="A633" s="96"/>
      <c r="B633" s="96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7"/>
      <c r="O633" s="96"/>
    </row>
    <row r="634" spans="1:15" ht="12.75">
      <c r="A634" s="96"/>
      <c r="B634" s="96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7"/>
      <c r="O634" s="96"/>
    </row>
    <row r="635" spans="1:15" ht="12.75">
      <c r="A635" s="96"/>
      <c r="B635" s="96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7"/>
      <c r="O635" s="96"/>
    </row>
    <row r="636" spans="1:15" ht="12.75">
      <c r="A636" s="96"/>
      <c r="B636" s="96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7"/>
      <c r="O636" s="96"/>
    </row>
    <row r="637" spans="1:15" ht="12.75">
      <c r="A637" s="96"/>
      <c r="B637" s="96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7"/>
      <c r="O637" s="96"/>
    </row>
    <row r="638" spans="1:15" ht="12.75">
      <c r="A638" s="96"/>
      <c r="B638" s="96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7"/>
      <c r="O638" s="96"/>
    </row>
    <row r="639" spans="1:15" ht="12.75">
      <c r="A639" s="96"/>
      <c r="B639" s="96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7"/>
      <c r="O639" s="96"/>
    </row>
    <row r="640" spans="1:15" ht="12.75">
      <c r="A640" s="96"/>
      <c r="B640" s="96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7"/>
      <c r="O640" s="96"/>
    </row>
    <row r="641" spans="1:15" ht="12.75">
      <c r="A641" s="96"/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7"/>
      <c r="O641" s="96"/>
    </row>
    <row r="642" spans="1:15" ht="12.75">
      <c r="A642" s="96"/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7"/>
      <c r="O642" s="96"/>
    </row>
    <row r="643" spans="1:15" ht="12.75">
      <c r="A643" s="96"/>
      <c r="B643" s="96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7"/>
      <c r="O643" s="96"/>
    </row>
    <row r="644" spans="1:15" ht="12.75">
      <c r="A644" s="96"/>
      <c r="B644" s="96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7"/>
      <c r="O644" s="96"/>
    </row>
    <row r="645" spans="1:15" ht="12.75">
      <c r="A645" s="96"/>
      <c r="B645" s="96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7"/>
      <c r="O645" s="96"/>
    </row>
    <row r="646" spans="1:15" ht="12.75">
      <c r="A646" s="96"/>
      <c r="B646" s="96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7"/>
      <c r="O646" s="96"/>
    </row>
    <row r="647" spans="1:15" ht="12.75">
      <c r="A647" s="96"/>
      <c r="B647" s="96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7"/>
      <c r="O647" s="96"/>
    </row>
    <row r="648" spans="1:15" ht="12.75">
      <c r="A648" s="96"/>
      <c r="B648" s="96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7"/>
      <c r="O648" s="96"/>
    </row>
    <row r="649" spans="1:15" ht="12.75">
      <c r="A649" s="96"/>
      <c r="B649" s="96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7"/>
      <c r="O649" s="96"/>
    </row>
    <row r="650" spans="1:15" ht="12.75">
      <c r="A650" s="96"/>
      <c r="B650" s="96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7"/>
      <c r="O650" s="96"/>
    </row>
    <row r="651" spans="1:15" ht="12.75">
      <c r="A651" s="96"/>
      <c r="B651" s="96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7"/>
      <c r="O651" s="96"/>
    </row>
    <row r="652" spans="1:15" ht="12.75">
      <c r="A652" s="96"/>
      <c r="B652" s="96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7"/>
      <c r="O652" s="96"/>
    </row>
    <row r="653" spans="1:15" ht="12.75">
      <c r="A653" s="96"/>
      <c r="B653" s="96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7"/>
      <c r="O653" s="96"/>
    </row>
    <row r="654" spans="1:15" ht="12.75">
      <c r="A654" s="96"/>
      <c r="B654" s="96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7"/>
      <c r="O654" s="96"/>
    </row>
    <row r="655" spans="1:15" ht="12.75">
      <c r="A655" s="96"/>
      <c r="B655" s="96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7"/>
      <c r="O655" s="96"/>
    </row>
    <row r="656" spans="1:15" ht="12.75">
      <c r="A656" s="96"/>
      <c r="B656" s="96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7"/>
      <c r="O656" s="96"/>
    </row>
    <row r="657" spans="1:15" ht="12.75">
      <c r="A657" s="96"/>
      <c r="B657" s="96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7"/>
      <c r="O657" s="96"/>
    </row>
    <row r="658" spans="1:15" ht="12.75">
      <c r="A658" s="96"/>
      <c r="B658" s="96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7"/>
      <c r="O658" s="96"/>
    </row>
    <row r="659" spans="1:15" ht="12.75">
      <c r="A659" s="96"/>
      <c r="B659" s="96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7"/>
      <c r="O659" s="96"/>
    </row>
  </sheetData>
  <sheetProtection selectLockedCells="1" selectUnlockedCells="1"/>
  <mergeCells count="929">
    <mergeCell ref="A1:L1"/>
    <mergeCell ref="B2:I2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K7"/>
    <mergeCell ref="L6:M6"/>
    <mergeCell ref="N6:O6"/>
    <mergeCell ref="A8:K8"/>
    <mergeCell ref="A9:A19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A20:K20"/>
    <mergeCell ref="A21:A32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A34:A39"/>
    <mergeCell ref="F34:H39"/>
    <mergeCell ref="J34:K34"/>
    <mergeCell ref="J35:K35"/>
    <mergeCell ref="J36:K36"/>
    <mergeCell ref="J37:K37"/>
    <mergeCell ref="J38:K38"/>
    <mergeCell ref="J39:K39"/>
    <mergeCell ref="A40:A45"/>
    <mergeCell ref="F40:H45"/>
    <mergeCell ref="J40:K40"/>
    <mergeCell ref="J41:K41"/>
    <mergeCell ref="J42:K42"/>
    <mergeCell ref="J43:K43"/>
    <mergeCell ref="J44:K44"/>
    <mergeCell ref="J45:K45"/>
    <mergeCell ref="A46:K46"/>
    <mergeCell ref="A47:A5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A57:K57"/>
    <mergeCell ref="A58:A6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A68:K68"/>
    <mergeCell ref="J69:K69"/>
    <mergeCell ref="J70:K70"/>
    <mergeCell ref="J71:K71"/>
    <mergeCell ref="J72:K72"/>
    <mergeCell ref="J73:K73"/>
    <mergeCell ref="J74:K74"/>
    <mergeCell ref="A76:A77"/>
    <mergeCell ref="B76:B77"/>
    <mergeCell ref="C76:C77"/>
    <mergeCell ref="D76:D77"/>
    <mergeCell ref="E76:E77"/>
    <mergeCell ref="F76:F77"/>
    <mergeCell ref="G76:G77"/>
    <mergeCell ref="H76:I77"/>
    <mergeCell ref="J76:K77"/>
    <mergeCell ref="L76:M76"/>
    <mergeCell ref="N76:O76"/>
    <mergeCell ref="A78:K78"/>
    <mergeCell ref="A79:A85"/>
    <mergeCell ref="G79:G85"/>
    <mergeCell ref="H79:I79"/>
    <mergeCell ref="J79:K79"/>
    <mergeCell ref="H80:I80"/>
    <mergeCell ref="J80:K80"/>
    <mergeCell ref="H81:I81"/>
    <mergeCell ref="J81:K81"/>
    <mergeCell ref="H82:I82"/>
    <mergeCell ref="J82:K82"/>
    <mergeCell ref="H83:I83"/>
    <mergeCell ref="J83:K83"/>
    <mergeCell ref="H84:I84"/>
    <mergeCell ref="J84:K84"/>
    <mergeCell ref="H85:I85"/>
    <mergeCell ref="J85:K85"/>
    <mergeCell ref="A86:K86"/>
    <mergeCell ref="A87:A100"/>
    <mergeCell ref="H87:I87"/>
    <mergeCell ref="J87:K87"/>
    <mergeCell ref="H88:I88"/>
    <mergeCell ref="J88:K88"/>
    <mergeCell ref="H89:I89"/>
    <mergeCell ref="J89:K89"/>
    <mergeCell ref="H90:I90"/>
    <mergeCell ref="J90:K90"/>
    <mergeCell ref="H91:I91"/>
    <mergeCell ref="J91:K91"/>
    <mergeCell ref="H92:I92"/>
    <mergeCell ref="J92:K92"/>
    <mergeCell ref="H93:I93"/>
    <mergeCell ref="J93:K93"/>
    <mergeCell ref="H94:I94"/>
    <mergeCell ref="J94:K94"/>
    <mergeCell ref="H95:I95"/>
    <mergeCell ref="J95:K95"/>
    <mergeCell ref="H96:I96"/>
    <mergeCell ref="J96:K96"/>
    <mergeCell ref="H97:I97"/>
    <mergeCell ref="J97:K97"/>
    <mergeCell ref="H98:I98"/>
    <mergeCell ref="J98:K98"/>
    <mergeCell ref="H99:I99"/>
    <mergeCell ref="J99:K99"/>
    <mergeCell ref="H100:I100"/>
    <mergeCell ref="J100:K100"/>
    <mergeCell ref="A103:A104"/>
    <mergeCell ref="B103:B104"/>
    <mergeCell ref="C103:C104"/>
    <mergeCell ref="D103:D104"/>
    <mergeCell ref="E103:E104"/>
    <mergeCell ref="F103:F104"/>
    <mergeCell ref="G103:G104"/>
    <mergeCell ref="H103:I104"/>
    <mergeCell ref="J103:K104"/>
    <mergeCell ref="L103:M103"/>
    <mergeCell ref="N103:O103"/>
    <mergeCell ref="A105:K105"/>
    <mergeCell ref="A106:A123"/>
    <mergeCell ref="H106:I106"/>
    <mergeCell ref="J106:K106"/>
    <mergeCell ref="H107:I107"/>
    <mergeCell ref="J107:K107"/>
    <mergeCell ref="H108:I108"/>
    <mergeCell ref="J108:K108"/>
    <mergeCell ref="H109:I109"/>
    <mergeCell ref="J109:K109"/>
    <mergeCell ref="H110:I110"/>
    <mergeCell ref="J110:K110"/>
    <mergeCell ref="H111:I111"/>
    <mergeCell ref="J111:K111"/>
    <mergeCell ref="H112:I112"/>
    <mergeCell ref="J112:K112"/>
    <mergeCell ref="H113:I113"/>
    <mergeCell ref="J113:K113"/>
    <mergeCell ref="H114:I114"/>
    <mergeCell ref="J114:K114"/>
    <mergeCell ref="H115:I115"/>
    <mergeCell ref="J115:K115"/>
    <mergeCell ref="H116:I116"/>
    <mergeCell ref="J116:K116"/>
    <mergeCell ref="H117:I117"/>
    <mergeCell ref="J117:K117"/>
    <mergeCell ref="H118:I118"/>
    <mergeCell ref="J118:K118"/>
    <mergeCell ref="H119:I119"/>
    <mergeCell ref="J119:K119"/>
    <mergeCell ref="H120:I120"/>
    <mergeCell ref="J120:K120"/>
    <mergeCell ref="H121:I121"/>
    <mergeCell ref="J121:K121"/>
    <mergeCell ref="H122:I122"/>
    <mergeCell ref="J122:K122"/>
    <mergeCell ref="H123:I123"/>
    <mergeCell ref="J123:K123"/>
    <mergeCell ref="A124:K124"/>
    <mergeCell ref="A125:A134"/>
    <mergeCell ref="H125:I125"/>
    <mergeCell ref="J125:K125"/>
    <mergeCell ref="H126:I126"/>
    <mergeCell ref="J126:K126"/>
    <mergeCell ref="H127:I127"/>
    <mergeCell ref="J127:K127"/>
    <mergeCell ref="H128:I128"/>
    <mergeCell ref="J128:K128"/>
    <mergeCell ref="H129:I129"/>
    <mergeCell ref="J129:K129"/>
    <mergeCell ref="H130:I130"/>
    <mergeCell ref="J130:K130"/>
    <mergeCell ref="H131:I131"/>
    <mergeCell ref="J131:K131"/>
    <mergeCell ref="H132:I132"/>
    <mergeCell ref="J132:K132"/>
    <mergeCell ref="H133:I133"/>
    <mergeCell ref="J133:K133"/>
    <mergeCell ref="H134:I134"/>
    <mergeCell ref="J134:K134"/>
    <mergeCell ref="A135:K135"/>
    <mergeCell ref="A136:A145"/>
    <mergeCell ref="H136:I136"/>
    <mergeCell ref="J136:K136"/>
    <mergeCell ref="H137:I137"/>
    <mergeCell ref="J137:K137"/>
    <mergeCell ref="H138:I138"/>
    <mergeCell ref="J138:K138"/>
    <mergeCell ref="H139:I139"/>
    <mergeCell ref="J139:K139"/>
    <mergeCell ref="H140:I140"/>
    <mergeCell ref="J140:K140"/>
    <mergeCell ref="H141:I141"/>
    <mergeCell ref="J141:K141"/>
    <mergeCell ref="H142:I142"/>
    <mergeCell ref="J142:K142"/>
    <mergeCell ref="H143:I143"/>
    <mergeCell ref="J143:K143"/>
    <mergeCell ref="H144:I144"/>
    <mergeCell ref="J144:K144"/>
    <mergeCell ref="H145:I145"/>
    <mergeCell ref="J145:K145"/>
    <mergeCell ref="A147:A152"/>
    <mergeCell ref="H147:I147"/>
    <mergeCell ref="J147:K147"/>
    <mergeCell ref="H148:I148"/>
    <mergeCell ref="J148:K148"/>
    <mergeCell ref="H149:I149"/>
    <mergeCell ref="J149:K149"/>
    <mergeCell ref="H150:I150"/>
    <mergeCell ref="J150:K150"/>
    <mergeCell ref="H151:I151"/>
    <mergeCell ref="J151:K151"/>
    <mergeCell ref="H152:I152"/>
    <mergeCell ref="J152:K152"/>
    <mergeCell ref="A154:K154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K156"/>
    <mergeCell ref="L155:M155"/>
    <mergeCell ref="N155:O155"/>
    <mergeCell ref="A157:K157"/>
    <mergeCell ref="A158:A165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A166:K166"/>
    <mergeCell ref="A167:A176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A177:K177"/>
    <mergeCell ref="A178:A180"/>
    <mergeCell ref="J178:K178"/>
    <mergeCell ref="J179:K179"/>
    <mergeCell ref="J180:K180"/>
    <mergeCell ref="A183:A188"/>
    <mergeCell ref="F183:H183"/>
    <mergeCell ref="J183:K183"/>
    <mergeCell ref="F184:H184"/>
    <mergeCell ref="J184:K184"/>
    <mergeCell ref="F185:H185"/>
    <mergeCell ref="J185:K185"/>
    <mergeCell ref="F186:H186"/>
    <mergeCell ref="J186:K186"/>
    <mergeCell ref="F187:H187"/>
    <mergeCell ref="J187:K187"/>
    <mergeCell ref="F188:H188"/>
    <mergeCell ref="J188:K188"/>
    <mergeCell ref="A189:A194"/>
    <mergeCell ref="F189:H194"/>
    <mergeCell ref="J189:K189"/>
    <mergeCell ref="J190:K190"/>
    <mergeCell ref="J191:K191"/>
    <mergeCell ref="J192:K192"/>
    <mergeCell ref="J193:K193"/>
    <mergeCell ref="J194:K194"/>
    <mergeCell ref="A195:A197"/>
    <mergeCell ref="F195:H197"/>
    <mergeCell ref="J195:K195"/>
    <mergeCell ref="J196:K196"/>
    <mergeCell ref="J197:K197"/>
    <mergeCell ref="A199:K199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K201"/>
    <mergeCell ref="L200:M200"/>
    <mergeCell ref="N200:O200"/>
    <mergeCell ref="A202:A205"/>
    <mergeCell ref="J202:K202"/>
    <mergeCell ref="J203:K203"/>
    <mergeCell ref="J204:K204"/>
    <mergeCell ref="J205:K205"/>
    <mergeCell ref="A206:K206"/>
    <mergeCell ref="A207:A210"/>
    <mergeCell ref="J207:K207"/>
    <mergeCell ref="J208:K208"/>
    <mergeCell ref="J209:K209"/>
    <mergeCell ref="J210:K210"/>
    <mergeCell ref="A211:A213"/>
    <mergeCell ref="J211:K211"/>
    <mergeCell ref="J212:K212"/>
    <mergeCell ref="J213:K213"/>
    <mergeCell ref="A214:K214"/>
    <mergeCell ref="A215:A218"/>
    <mergeCell ref="J215:K215"/>
    <mergeCell ref="J216:K216"/>
    <mergeCell ref="J217:K217"/>
    <mergeCell ref="J218:K218"/>
    <mergeCell ref="A219:K219"/>
    <mergeCell ref="A220:A223"/>
    <mergeCell ref="J220:K220"/>
    <mergeCell ref="J221:K221"/>
    <mergeCell ref="J222:K222"/>
    <mergeCell ref="J223:K223"/>
    <mergeCell ref="A224:A226"/>
    <mergeCell ref="J224:K224"/>
    <mergeCell ref="J225:K225"/>
    <mergeCell ref="J226:K226"/>
    <mergeCell ref="A229:K229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L230:M230"/>
    <mergeCell ref="N230:O230"/>
    <mergeCell ref="A232:K232"/>
    <mergeCell ref="A234:A235"/>
    <mergeCell ref="A236:K236"/>
    <mergeCell ref="A238:A239"/>
    <mergeCell ref="A240:K240"/>
    <mergeCell ref="A241:A244"/>
    <mergeCell ref="A249:K249"/>
    <mergeCell ref="A250:A253"/>
    <mergeCell ref="D250:D251"/>
    <mergeCell ref="F250:F255"/>
    <mergeCell ref="G250:G255"/>
    <mergeCell ref="H250:H251"/>
    <mergeCell ref="I250:I255"/>
    <mergeCell ref="D252:D253"/>
    <mergeCell ref="H252:H255"/>
    <mergeCell ref="D254:D255"/>
    <mergeCell ref="A257:A258"/>
    <mergeCell ref="A260:K260"/>
    <mergeCell ref="A261:K261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M264"/>
    <mergeCell ref="N264:O264"/>
    <mergeCell ref="A267:A268"/>
    <mergeCell ref="A271:A272"/>
    <mergeCell ref="B271:B272"/>
    <mergeCell ref="C271:C272"/>
    <mergeCell ref="D271:D272"/>
    <mergeCell ref="E271:I272"/>
    <mergeCell ref="J271:J272"/>
    <mergeCell ref="K271:K272"/>
    <mergeCell ref="L271:M271"/>
    <mergeCell ref="N271:O271"/>
    <mergeCell ref="A273:K273"/>
    <mergeCell ref="A274:A280"/>
    <mergeCell ref="E274:I274"/>
    <mergeCell ref="E275:I275"/>
    <mergeCell ref="E276:I276"/>
    <mergeCell ref="E277:I277"/>
    <mergeCell ref="E278:I278"/>
    <mergeCell ref="E279:I279"/>
    <mergeCell ref="E280:I280"/>
    <mergeCell ref="A282:A284"/>
    <mergeCell ref="E282:I282"/>
    <mergeCell ref="E283:I283"/>
    <mergeCell ref="E284:I284"/>
    <mergeCell ref="E285:I285"/>
    <mergeCell ref="A290:K290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I291:I292"/>
    <mergeCell ref="J291:J292"/>
    <mergeCell ref="K291:K292"/>
    <mergeCell ref="L291:M291"/>
    <mergeCell ref="N291:O291"/>
    <mergeCell ref="A295:A296"/>
    <mergeCell ref="A297:K297"/>
    <mergeCell ref="A298:A299"/>
    <mergeCell ref="A300:A301"/>
    <mergeCell ref="A303:A305"/>
    <mergeCell ref="A308:I308"/>
    <mergeCell ref="A311:A312"/>
    <mergeCell ref="B311:B312"/>
    <mergeCell ref="C311:C312"/>
    <mergeCell ref="D311:D312"/>
    <mergeCell ref="E311:E312"/>
    <mergeCell ref="F311:F312"/>
    <mergeCell ref="G311:G312"/>
    <mergeCell ref="H311:H312"/>
    <mergeCell ref="I311:I312"/>
    <mergeCell ref="J311:J312"/>
    <mergeCell ref="K311:K312"/>
    <mergeCell ref="L311:M311"/>
    <mergeCell ref="N311:O311"/>
    <mergeCell ref="A316:K316"/>
    <mergeCell ref="A318:K318"/>
    <mergeCell ref="A319:A324"/>
    <mergeCell ref="D319:D320"/>
    <mergeCell ref="F319:F324"/>
    <mergeCell ref="G319:G324"/>
    <mergeCell ref="H319:H320"/>
    <mergeCell ref="I319:I324"/>
    <mergeCell ref="D321:D322"/>
    <mergeCell ref="H321:H324"/>
    <mergeCell ref="D323:D324"/>
    <mergeCell ref="A326:A327"/>
    <mergeCell ref="A328:K328"/>
    <mergeCell ref="A329:A330"/>
    <mergeCell ref="A332:I332"/>
    <mergeCell ref="A338:A339"/>
    <mergeCell ref="B338:B339"/>
    <mergeCell ref="C338:C339"/>
    <mergeCell ref="D338:D339"/>
    <mergeCell ref="E338:E339"/>
    <mergeCell ref="F338:F339"/>
    <mergeCell ref="G338:G339"/>
    <mergeCell ref="H338:I339"/>
    <mergeCell ref="J338:K339"/>
    <mergeCell ref="L338:M338"/>
    <mergeCell ref="N338:O338"/>
    <mergeCell ref="A341:A352"/>
    <mergeCell ref="E341:E345"/>
    <mergeCell ref="H341:I341"/>
    <mergeCell ref="J341:K341"/>
    <mergeCell ref="H342:I342"/>
    <mergeCell ref="J342:K342"/>
    <mergeCell ref="H343:I343"/>
    <mergeCell ref="J343:K343"/>
    <mergeCell ref="H344:I344"/>
    <mergeCell ref="J344:K344"/>
    <mergeCell ref="H345:I345"/>
    <mergeCell ref="J345:K345"/>
    <mergeCell ref="E346:E347"/>
    <mergeCell ref="H346:I346"/>
    <mergeCell ref="J346:K346"/>
    <mergeCell ref="H347:I347"/>
    <mergeCell ref="J347:K347"/>
    <mergeCell ref="E348:E349"/>
    <mergeCell ref="H348:I348"/>
    <mergeCell ref="J348:K348"/>
    <mergeCell ref="H349:I349"/>
    <mergeCell ref="J349:K349"/>
    <mergeCell ref="H350:I350"/>
    <mergeCell ref="J350:K350"/>
    <mergeCell ref="H351:I351"/>
    <mergeCell ref="J351:K351"/>
    <mergeCell ref="H352:I352"/>
    <mergeCell ref="J352:K352"/>
    <mergeCell ref="A354:A363"/>
    <mergeCell ref="H354:I354"/>
    <mergeCell ref="J354:K354"/>
    <mergeCell ref="H355:I355"/>
    <mergeCell ref="J355:K355"/>
    <mergeCell ref="H356:I356"/>
    <mergeCell ref="J356:K356"/>
    <mergeCell ref="H357:I357"/>
    <mergeCell ref="J357:K357"/>
    <mergeCell ref="H358:I358"/>
    <mergeCell ref="J358:K358"/>
    <mergeCell ref="H359:I359"/>
    <mergeCell ref="J359:K359"/>
    <mergeCell ref="H360:I360"/>
    <mergeCell ref="J360:K360"/>
    <mergeCell ref="H361:I361"/>
    <mergeCell ref="J361:K361"/>
    <mergeCell ref="H362:I362"/>
    <mergeCell ref="J362:K362"/>
    <mergeCell ref="H363:I363"/>
    <mergeCell ref="J363:K363"/>
    <mergeCell ref="A369:A370"/>
    <mergeCell ref="B369:B370"/>
    <mergeCell ref="C369:C370"/>
    <mergeCell ref="D369:D370"/>
    <mergeCell ref="E369:E370"/>
    <mergeCell ref="F369:F370"/>
    <mergeCell ref="G369:G370"/>
    <mergeCell ref="H369:H370"/>
    <mergeCell ref="I369:I370"/>
    <mergeCell ref="J369:K370"/>
    <mergeCell ref="L369:M369"/>
    <mergeCell ref="N369:O369"/>
    <mergeCell ref="A372:A381"/>
    <mergeCell ref="J372:K372"/>
    <mergeCell ref="J373:K373"/>
    <mergeCell ref="J374:K374"/>
    <mergeCell ref="J375:K375"/>
    <mergeCell ref="J376:K376"/>
    <mergeCell ref="J377:K377"/>
    <mergeCell ref="J378:K378"/>
    <mergeCell ref="J379:K379"/>
    <mergeCell ref="J380:K380"/>
    <mergeCell ref="J381:K381"/>
    <mergeCell ref="J382:K382"/>
    <mergeCell ref="A383:A392"/>
    <mergeCell ref="J383:K383"/>
    <mergeCell ref="J384:K384"/>
    <mergeCell ref="J385:K385"/>
    <mergeCell ref="J386:K386"/>
    <mergeCell ref="J387:K387"/>
    <mergeCell ref="J388:K388"/>
    <mergeCell ref="J389:K389"/>
    <mergeCell ref="J390:K390"/>
    <mergeCell ref="J391:K391"/>
    <mergeCell ref="J392:K392"/>
    <mergeCell ref="J393:K393"/>
    <mergeCell ref="A394:A399"/>
    <mergeCell ref="J394:K394"/>
    <mergeCell ref="J395:K395"/>
    <mergeCell ref="J396:K396"/>
    <mergeCell ref="J397:K397"/>
    <mergeCell ref="J398:K398"/>
    <mergeCell ref="J399:K399"/>
    <mergeCell ref="J400:K400"/>
    <mergeCell ref="A401:A404"/>
    <mergeCell ref="J401:K401"/>
    <mergeCell ref="J402:K402"/>
    <mergeCell ref="J403:K403"/>
    <mergeCell ref="J404:K404"/>
    <mergeCell ref="J405:K405"/>
    <mergeCell ref="A406:A407"/>
    <mergeCell ref="J406:K406"/>
    <mergeCell ref="J407:K407"/>
    <mergeCell ref="A408:F408"/>
    <mergeCell ref="A413:A414"/>
    <mergeCell ref="B413:B414"/>
    <mergeCell ref="C413:C414"/>
    <mergeCell ref="D413:D414"/>
    <mergeCell ref="E413:E414"/>
    <mergeCell ref="F413:F414"/>
    <mergeCell ref="G413:G414"/>
    <mergeCell ref="H413:I414"/>
    <mergeCell ref="J413:K414"/>
    <mergeCell ref="L413:M413"/>
    <mergeCell ref="N413:O413"/>
    <mergeCell ref="A415:I415"/>
    <mergeCell ref="A416:A423"/>
    <mergeCell ref="H416:I416"/>
    <mergeCell ref="J416:K416"/>
    <mergeCell ref="H417:I417"/>
    <mergeCell ref="J417:K417"/>
    <mergeCell ref="H418:I418"/>
    <mergeCell ref="J418:K418"/>
    <mergeCell ref="H419:I419"/>
    <mergeCell ref="J419:K419"/>
    <mergeCell ref="H420:I420"/>
    <mergeCell ref="J420:K420"/>
    <mergeCell ref="H421:I421"/>
    <mergeCell ref="J421:K421"/>
    <mergeCell ref="H422:I422"/>
    <mergeCell ref="J422:K422"/>
    <mergeCell ref="H423:I423"/>
    <mergeCell ref="J423:K423"/>
    <mergeCell ref="A424:I424"/>
    <mergeCell ref="A425:A432"/>
    <mergeCell ref="H425:I425"/>
    <mergeCell ref="J425:K425"/>
    <mergeCell ref="H426:I426"/>
    <mergeCell ref="J426:K426"/>
    <mergeCell ref="H427:I427"/>
    <mergeCell ref="J427:K427"/>
    <mergeCell ref="H428:I428"/>
    <mergeCell ref="J428:K428"/>
    <mergeCell ref="H429:I429"/>
    <mergeCell ref="J429:K429"/>
    <mergeCell ref="H430:I430"/>
    <mergeCell ref="J430:K430"/>
    <mergeCell ref="H431:I431"/>
    <mergeCell ref="J431:K431"/>
    <mergeCell ref="H432:I432"/>
    <mergeCell ref="J432:K432"/>
    <mergeCell ref="A433:I433"/>
    <mergeCell ref="A434:A441"/>
    <mergeCell ref="H434:I434"/>
    <mergeCell ref="J434:K434"/>
    <mergeCell ref="H435:I435"/>
    <mergeCell ref="J435:K435"/>
    <mergeCell ref="H436:I436"/>
    <mergeCell ref="J436:K436"/>
    <mergeCell ref="H437:I437"/>
    <mergeCell ref="J437:K437"/>
    <mergeCell ref="H438:I438"/>
    <mergeCell ref="J438:K438"/>
    <mergeCell ref="H439:I439"/>
    <mergeCell ref="J439:K439"/>
    <mergeCell ref="H440:I440"/>
    <mergeCell ref="J440:K440"/>
    <mergeCell ref="H441:I441"/>
    <mergeCell ref="J441:K441"/>
    <mergeCell ref="A442:I442"/>
    <mergeCell ref="A443:A449"/>
    <mergeCell ref="H443:I443"/>
    <mergeCell ref="J443:K443"/>
    <mergeCell ref="H444:I444"/>
    <mergeCell ref="J444:K444"/>
    <mergeCell ref="H445:I445"/>
    <mergeCell ref="J445:K445"/>
    <mergeCell ref="H446:I446"/>
    <mergeCell ref="J446:K446"/>
    <mergeCell ref="H447:I447"/>
    <mergeCell ref="J447:K447"/>
    <mergeCell ref="H448:I448"/>
    <mergeCell ref="J448:K448"/>
    <mergeCell ref="H449:I449"/>
    <mergeCell ref="J449:K449"/>
    <mergeCell ref="A450:I450"/>
    <mergeCell ref="A451:A457"/>
    <mergeCell ref="H451:I451"/>
    <mergeCell ref="J451:K451"/>
    <mergeCell ref="H452:I452"/>
    <mergeCell ref="J452:K452"/>
    <mergeCell ref="H453:I453"/>
    <mergeCell ref="J453:K453"/>
    <mergeCell ref="H454:I454"/>
    <mergeCell ref="J454:K454"/>
    <mergeCell ref="H455:I455"/>
    <mergeCell ref="J455:K455"/>
    <mergeCell ref="H456:I456"/>
    <mergeCell ref="J456:K456"/>
    <mergeCell ref="H457:I457"/>
    <mergeCell ref="J457:K457"/>
    <mergeCell ref="A458:I458"/>
    <mergeCell ref="A459:A465"/>
    <mergeCell ref="H459:I459"/>
    <mergeCell ref="J459:K459"/>
    <mergeCell ref="H460:I460"/>
    <mergeCell ref="J460:K460"/>
    <mergeCell ref="H461:I461"/>
    <mergeCell ref="J461:K461"/>
    <mergeCell ref="H462:I462"/>
    <mergeCell ref="J462:K462"/>
    <mergeCell ref="H463:I463"/>
    <mergeCell ref="J463:K463"/>
    <mergeCell ref="H464:I464"/>
    <mergeCell ref="J464:K464"/>
    <mergeCell ref="H465:I465"/>
    <mergeCell ref="J465:K465"/>
    <mergeCell ref="A466:I466"/>
    <mergeCell ref="A467:A470"/>
    <mergeCell ref="F467:G468"/>
    <mergeCell ref="H467:I467"/>
    <mergeCell ref="J467:K467"/>
    <mergeCell ref="H468:I468"/>
    <mergeCell ref="J468:K468"/>
    <mergeCell ref="F469:G470"/>
    <mergeCell ref="H469:I469"/>
    <mergeCell ref="J469:K469"/>
    <mergeCell ref="H470:I470"/>
    <mergeCell ref="J470:K470"/>
    <mergeCell ref="A473:A474"/>
    <mergeCell ref="B473:B474"/>
    <mergeCell ref="C473:C474"/>
    <mergeCell ref="D473:D474"/>
    <mergeCell ref="E473:E474"/>
    <mergeCell ref="F473:F474"/>
    <mergeCell ref="G473:G474"/>
    <mergeCell ref="H473:I474"/>
    <mergeCell ref="J473:K474"/>
    <mergeCell ref="L473:M473"/>
    <mergeCell ref="N473:O473"/>
    <mergeCell ref="A476:A479"/>
    <mergeCell ref="H476:I476"/>
    <mergeCell ref="J476:K476"/>
    <mergeCell ref="H477:I477"/>
    <mergeCell ref="J477:K477"/>
    <mergeCell ref="H478:I478"/>
    <mergeCell ref="J478:K478"/>
    <mergeCell ref="H479:I479"/>
    <mergeCell ref="J479:K479"/>
    <mergeCell ref="A480:A483"/>
    <mergeCell ref="H480:I480"/>
    <mergeCell ref="J480:K480"/>
    <mergeCell ref="H481:I481"/>
    <mergeCell ref="J481:K481"/>
    <mergeCell ref="H482:I482"/>
    <mergeCell ref="J482:K482"/>
    <mergeCell ref="H483:I483"/>
    <mergeCell ref="J483:K483"/>
    <mergeCell ref="A487:A488"/>
    <mergeCell ref="B487:B488"/>
    <mergeCell ref="C487:C488"/>
    <mergeCell ref="D487:D488"/>
    <mergeCell ref="E487:G488"/>
    <mergeCell ref="H487:H488"/>
    <mergeCell ref="I487:I488"/>
    <mergeCell ref="J487:J488"/>
    <mergeCell ref="K487:K488"/>
    <mergeCell ref="L487:M487"/>
    <mergeCell ref="N487:O487"/>
    <mergeCell ref="A490:A493"/>
    <mergeCell ref="E490:G490"/>
    <mergeCell ref="I490:I493"/>
    <mergeCell ref="E491:G491"/>
    <mergeCell ref="E492:G492"/>
    <mergeCell ref="E493:G493"/>
    <mergeCell ref="A495:A498"/>
    <mergeCell ref="I495:I498"/>
    <mergeCell ref="E496:G496"/>
    <mergeCell ref="E498:G498"/>
    <mergeCell ref="A506:A507"/>
    <mergeCell ref="B506:B507"/>
    <mergeCell ref="C506:C507"/>
    <mergeCell ref="D506:D507"/>
    <mergeCell ref="E506:E507"/>
    <mergeCell ref="F506:F507"/>
    <mergeCell ref="G506:G507"/>
    <mergeCell ref="H506:I507"/>
    <mergeCell ref="J506:K507"/>
    <mergeCell ref="L506:M506"/>
    <mergeCell ref="N506:O506"/>
    <mergeCell ref="A508:I508"/>
    <mergeCell ref="A509:A514"/>
    <mergeCell ref="H509:I509"/>
    <mergeCell ref="J509:K509"/>
    <mergeCell ref="H510:I510"/>
    <mergeCell ref="J510:K510"/>
    <mergeCell ref="H511:I511"/>
    <mergeCell ref="J511:K511"/>
    <mergeCell ref="H512:I512"/>
    <mergeCell ref="J512:K512"/>
    <mergeCell ref="H513:I513"/>
    <mergeCell ref="J513:K513"/>
    <mergeCell ref="H514:I514"/>
    <mergeCell ref="J514:K514"/>
    <mergeCell ref="A515:I515"/>
    <mergeCell ref="A516:A521"/>
    <mergeCell ref="H516:I516"/>
    <mergeCell ref="J516:K516"/>
    <mergeCell ref="H517:I517"/>
    <mergeCell ref="J517:K517"/>
    <mergeCell ref="H518:I518"/>
    <mergeCell ref="J518:K518"/>
    <mergeCell ref="H519:I519"/>
    <mergeCell ref="J519:K519"/>
    <mergeCell ref="H520:I520"/>
    <mergeCell ref="J520:K520"/>
    <mergeCell ref="H521:I521"/>
    <mergeCell ref="J521:K521"/>
    <mergeCell ref="A524:A525"/>
    <mergeCell ref="B524:B525"/>
    <mergeCell ref="C524:C525"/>
    <mergeCell ref="D524:D525"/>
    <mergeCell ref="E524:E525"/>
    <mergeCell ref="F524:F525"/>
    <mergeCell ref="G524:G525"/>
    <mergeCell ref="H524:I525"/>
    <mergeCell ref="J524:K525"/>
    <mergeCell ref="L524:M524"/>
    <mergeCell ref="N524:O524"/>
    <mergeCell ref="A526:I526"/>
    <mergeCell ref="A527:A530"/>
    <mergeCell ref="H527:I527"/>
    <mergeCell ref="J527:K527"/>
    <mergeCell ref="H528:I528"/>
    <mergeCell ref="J528:K528"/>
    <mergeCell ref="H529:I529"/>
    <mergeCell ref="J529:K529"/>
    <mergeCell ref="H530:I530"/>
    <mergeCell ref="J530:K530"/>
    <mergeCell ref="A531:I531"/>
    <mergeCell ref="A532:A535"/>
    <mergeCell ref="H532:I532"/>
    <mergeCell ref="J532:K532"/>
    <mergeCell ref="H533:I533"/>
    <mergeCell ref="J533:K533"/>
    <mergeCell ref="H534:I534"/>
    <mergeCell ref="J534:K534"/>
    <mergeCell ref="H535:I535"/>
    <mergeCell ref="J535:K535"/>
    <mergeCell ref="A541:A542"/>
    <mergeCell ref="B541:B542"/>
    <mergeCell ref="C541:C542"/>
    <mergeCell ref="D541:D542"/>
    <mergeCell ref="E541:E542"/>
    <mergeCell ref="F541:F542"/>
    <mergeCell ref="G541:G542"/>
    <mergeCell ref="H541:H542"/>
    <mergeCell ref="I541:I542"/>
    <mergeCell ref="J541:K542"/>
    <mergeCell ref="L541:M541"/>
    <mergeCell ref="N541:O541"/>
    <mergeCell ref="A543:I543"/>
    <mergeCell ref="A544:A551"/>
    <mergeCell ref="J544:K544"/>
    <mergeCell ref="J545:K545"/>
    <mergeCell ref="J546:K546"/>
    <mergeCell ref="J547:K547"/>
    <mergeCell ref="J548:K548"/>
    <mergeCell ref="J549:K549"/>
    <mergeCell ref="J550:K550"/>
    <mergeCell ref="J551:K551"/>
    <mergeCell ref="A552:J552"/>
    <mergeCell ref="A553:A555"/>
    <mergeCell ref="J553:K553"/>
    <mergeCell ref="J554:K554"/>
    <mergeCell ref="J555:K555"/>
    <mergeCell ref="A556:J556"/>
    <mergeCell ref="A557:A562"/>
    <mergeCell ref="J557:K557"/>
    <mergeCell ref="J558:K558"/>
    <mergeCell ref="J559:K559"/>
    <mergeCell ref="J560:K560"/>
    <mergeCell ref="J561:K561"/>
    <mergeCell ref="J562:K562"/>
    <mergeCell ref="A563:A564"/>
    <mergeCell ref="B563:B564"/>
    <mergeCell ref="C563:C564"/>
    <mergeCell ref="D563:D564"/>
    <mergeCell ref="E563:E564"/>
    <mergeCell ref="F563:F564"/>
    <mergeCell ref="G563:G564"/>
    <mergeCell ref="H563:H564"/>
    <mergeCell ref="I563:I564"/>
    <mergeCell ref="J563:K564"/>
    <mergeCell ref="L563:M563"/>
    <mergeCell ref="N563:O563"/>
    <mergeCell ref="A566:A567"/>
    <mergeCell ref="J566:K566"/>
    <mergeCell ref="J567:K567"/>
    <mergeCell ref="J568:K568"/>
    <mergeCell ref="D569:H569"/>
    <mergeCell ref="J569:K569"/>
    <mergeCell ref="A575:A576"/>
    <mergeCell ref="B575:B576"/>
    <mergeCell ref="C575:C576"/>
    <mergeCell ref="D575:D576"/>
    <mergeCell ref="E575:E576"/>
    <mergeCell ref="F575:F576"/>
    <mergeCell ref="G575:G576"/>
    <mergeCell ref="H575:H576"/>
    <mergeCell ref="I575:I576"/>
    <mergeCell ref="J575:K576"/>
    <mergeCell ref="L575:M575"/>
    <mergeCell ref="N575:O575"/>
    <mergeCell ref="A577:I577"/>
    <mergeCell ref="A578:A580"/>
    <mergeCell ref="J578:K578"/>
    <mergeCell ref="J579:K579"/>
    <mergeCell ref="J580:K580"/>
    <mergeCell ref="A581:J581"/>
    <mergeCell ref="A582:A589"/>
    <mergeCell ref="J582:K582"/>
    <mergeCell ref="J583:K583"/>
    <mergeCell ref="J584:K584"/>
    <mergeCell ref="J585:K585"/>
    <mergeCell ref="J586:K586"/>
    <mergeCell ref="J587:K587"/>
    <mergeCell ref="J588:K588"/>
    <mergeCell ref="J589:K589"/>
    <mergeCell ref="A590:J590"/>
    <mergeCell ref="A591:A594"/>
    <mergeCell ref="J591:K591"/>
    <mergeCell ref="J592:K592"/>
    <mergeCell ref="J593:K593"/>
    <mergeCell ref="J594:K594"/>
    <mergeCell ref="A597:J597"/>
    <mergeCell ref="B600:E60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cols>
    <col min="1" max="16384" width="8.7109375" style="309" customWidth="1"/>
  </cols>
  <sheetData>
    <row r="1" ht="12.75">
      <c r="A1" s="309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2016-02-18T18:46:44Z</dcterms:modified>
  <cp:category/>
  <cp:version/>
  <cp:contentType/>
  <cp:contentStatus/>
</cp:coreProperties>
</file>